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<sst xmlns="http://schemas.openxmlformats.org/spreadsheetml/2006/main" count="288" uniqueCount="124">
  <si>
    <t>上海民生轮船有限公司</t>
  </si>
  <si>
    <t>SHANGHAI MINSHENG SHIPPING CO.,LTD.</t>
  </si>
  <si>
    <r>
      <rPr>
        <sz val="22"/>
        <rFont val="宋体"/>
        <charset val="134"/>
      </rPr>
      <t>地址：上海市大连路</t>
    </r>
    <r>
      <rPr>
        <sz val="22"/>
        <rFont val="Times New Roman"/>
        <charset val="134"/>
      </rPr>
      <t>1619</t>
    </r>
    <r>
      <rPr>
        <sz val="22"/>
        <rFont val="宋体"/>
        <charset val="134"/>
      </rPr>
      <t>号骏丰国际财富广场</t>
    </r>
    <r>
      <rPr>
        <sz val="22"/>
        <rFont val="Times New Roman"/>
        <charset val="134"/>
      </rPr>
      <t>16</t>
    </r>
    <r>
      <rPr>
        <sz val="22"/>
        <rFont val="宋体"/>
        <charset val="134"/>
      </rPr>
      <t>楼</t>
    </r>
    <r>
      <rPr>
        <sz val="22"/>
        <rFont val="Times New Roman"/>
        <charset val="134"/>
      </rPr>
      <t xml:space="preserve">   PC</t>
    </r>
    <r>
      <rPr>
        <sz val="22"/>
        <rFont val="宋体"/>
        <charset val="134"/>
      </rPr>
      <t>：</t>
    </r>
    <r>
      <rPr>
        <sz val="22"/>
        <rFont val="Times New Roman"/>
        <charset val="134"/>
      </rPr>
      <t>200086,</t>
    </r>
    <r>
      <rPr>
        <sz val="22"/>
        <rFont val="宋体"/>
        <charset val="134"/>
      </rPr>
      <t>网址：</t>
    </r>
    <r>
      <rPr>
        <sz val="22"/>
        <rFont val="Times New Roman"/>
        <charset val="134"/>
      </rPr>
      <t>www.msshipping.cn</t>
    </r>
  </si>
  <si>
    <t xml:space="preserve">SINCE  1925   </t>
  </si>
  <si>
    <t>11月份船期表</t>
  </si>
  <si>
    <r>
      <rPr>
        <b/>
        <sz val="20"/>
        <rFont val="Times New Roman"/>
        <charset val="134"/>
      </rPr>
      <t xml:space="preserve">                  </t>
    </r>
    <r>
      <rPr>
        <b/>
        <sz val="20"/>
        <rFont val="宋体"/>
        <charset val="134"/>
      </rPr>
      <t>服务监督电话：</t>
    </r>
    <r>
      <rPr>
        <b/>
        <sz val="20"/>
        <rFont val="Times New Roman"/>
        <charset val="134"/>
      </rPr>
      <t>021-65158555*231</t>
    </r>
  </si>
  <si>
    <r>
      <rPr>
        <b/>
        <sz val="18"/>
        <color indexed="10"/>
        <rFont val="宋体"/>
        <charset val="134"/>
      </rPr>
      <t>证书编号</t>
    </r>
    <r>
      <rPr>
        <b/>
        <sz val="18"/>
        <color indexed="10"/>
        <rFont val="Times New Roman"/>
        <charset val="134"/>
      </rPr>
      <t>:MOC-ML 00289</t>
    </r>
  </si>
  <si>
    <r>
      <rPr>
        <b/>
        <sz val="26"/>
        <rFont val="宋体"/>
        <charset val="134"/>
      </rPr>
      <t>台湾航线</t>
    </r>
    <r>
      <rPr>
        <b/>
        <sz val="26"/>
        <rFont val="Times New Roman"/>
        <charset val="134"/>
      </rPr>
      <t xml:space="preserve">                                                                  </t>
    </r>
  </si>
  <si>
    <r>
      <rPr>
        <b/>
        <sz val="20"/>
        <rFont val="宋体"/>
        <charset val="134"/>
      </rPr>
      <t>上海靠外高桥四期</t>
    </r>
  </si>
  <si>
    <r>
      <rPr>
        <b/>
        <sz val="24"/>
        <color indexed="8"/>
        <rFont val="宋体"/>
        <charset val="134"/>
      </rPr>
      <t>订舱联系</t>
    </r>
  </si>
  <si>
    <r>
      <rPr>
        <sz val="16"/>
        <rFont val="宋体"/>
        <charset val="134"/>
      </rPr>
      <t>船名</t>
    </r>
  </si>
  <si>
    <t>ARV/VOY</t>
  </si>
  <si>
    <t>DEP/VOY</t>
  </si>
  <si>
    <r>
      <rPr>
        <sz val="16"/>
        <rFont val="宋体"/>
        <charset val="134"/>
      </rPr>
      <t>上海</t>
    </r>
    <r>
      <rPr>
        <sz val="16"/>
        <rFont val="Times New Roman"/>
        <charset val="134"/>
      </rPr>
      <t>/</t>
    </r>
    <r>
      <rPr>
        <sz val="16"/>
        <rFont val="宋体"/>
        <charset val="134"/>
      </rPr>
      <t>周四</t>
    </r>
  </si>
  <si>
    <r>
      <rPr>
        <sz val="16"/>
        <rFont val="宋体"/>
        <charset val="134"/>
      </rPr>
      <t>基隆</t>
    </r>
    <r>
      <rPr>
        <sz val="16"/>
        <rFont val="Times New Roman"/>
        <charset val="134"/>
      </rPr>
      <t>/</t>
    </r>
    <r>
      <rPr>
        <sz val="16"/>
        <rFont val="宋体"/>
        <charset val="134"/>
      </rPr>
      <t>周六</t>
    </r>
  </si>
  <si>
    <r>
      <rPr>
        <sz val="16"/>
        <rFont val="宋体"/>
        <charset val="134"/>
      </rPr>
      <t>台中</t>
    </r>
    <r>
      <rPr>
        <sz val="16"/>
        <rFont val="Times New Roman"/>
        <charset val="134"/>
      </rPr>
      <t>/</t>
    </r>
    <r>
      <rPr>
        <sz val="16"/>
        <rFont val="宋体"/>
        <charset val="134"/>
      </rPr>
      <t>周日</t>
    </r>
  </si>
  <si>
    <r>
      <rPr>
        <sz val="16"/>
        <rFont val="宋体"/>
        <charset val="134"/>
      </rPr>
      <t>高雄</t>
    </r>
    <r>
      <rPr>
        <sz val="16"/>
        <rFont val="Times New Roman"/>
        <charset val="134"/>
      </rPr>
      <t>/</t>
    </r>
    <r>
      <rPr>
        <sz val="16"/>
        <rFont val="宋体"/>
        <charset val="134"/>
      </rPr>
      <t>周一</t>
    </r>
  </si>
  <si>
    <r>
      <rPr>
        <b/>
        <sz val="16"/>
        <color indexed="8"/>
        <rFont val="宋体"/>
        <charset val="134"/>
      </rPr>
      <t>上海民生（台湾航线）：</t>
    </r>
  </si>
  <si>
    <t>HAI MEN</t>
  </si>
  <si>
    <t>海门</t>
  </si>
  <si>
    <t>N</t>
  </si>
  <si>
    <t>S</t>
  </si>
  <si>
    <r>
      <rPr>
        <b/>
        <sz val="16"/>
        <color indexed="8"/>
        <rFont val="Times New Roman"/>
        <charset val="134"/>
      </rPr>
      <t xml:space="preserve">      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徐玉君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小姐</t>
    </r>
  </si>
  <si>
    <t>Tel:  021-65158555*254</t>
  </si>
  <si>
    <t>Fax: 021-65157555*254</t>
  </si>
  <si>
    <r>
      <rPr>
        <b/>
        <sz val="16"/>
        <color indexed="8"/>
        <rFont val="宋体"/>
        <charset val="134"/>
      </rPr>
      <t>上海民生（濑户内海航线）：</t>
    </r>
  </si>
  <si>
    <r>
      <rPr>
        <b/>
        <sz val="16"/>
        <color indexed="8"/>
        <rFont val="Times New Roman"/>
        <charset val="134"/>
      </rPr>
      <t xml:space="preserve">           </t>
    </r>
    <r>
      <rPr>
        <b/>
        <sz val="16"/>
        <color indexed="8"/>
        <rFont val="宋体"/>
        <charset val="134"/>
      </rPr>
      <t>黄佩芬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小姐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汪海燕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小姐</t>
    </r>
  </si>
  <si>
    <r>
      <rPr>
        <sz val="16"/>
        <color indexed="8"/>
        <rFont val="宋体"/>
        <charset val="134"/>
      </rPr>
      <t>宁波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周日</t>
    </r>
  </si>
  <si>
    <r>
      <rPr>
        <sz val="16"/>
        <color indexed="8"/>
        <rFont val="宋体"/>
        <charset val="134"/>
      </rPr>
      <t>上海</t>
    </r>
    <r>
      <rPr>
        <sz val="16"/>
        <rFont val="Times New Roman"/>
        <charset val="134"/>
      </rPr>
      <t>/</t>
    </r>
    <r>
      <rPr>
        <sz val="16"/>
        <rFont val="宋体"/>
        <charset val="134"/>
      </rPr>
      <t>周一</t>
    </r>
  </si>
  <si>
    <r>
      <rPr>
        <sz val="16"/>
        <color indexed="8"/>
        <rFont val="宋体"/>
        <charset val="134"/>
      </rPr>
      <t>基隆</t>
    </r>
    <r>
      <rPr>
        <sz val="16"/>
        <rFont val="Times New Roman"/>
        <charset val="134"/>
      </rPr>
      <t>/</t>
    </r>
    <r>
      <rPr>
        <sz val="16"/>
        <rFont val="宋体"/>
        <charset val="134"/>
      </rPr>
      <t>周三</t>
    </r>
  </si>
  <si>
    <r>
      <rPr>
        <sz val="16"/>
        <rFont val="宋体"/>
        <charset val="134"/>
      </rPr>
      <t>台中</t>
    </r>
    <r>
      <rPr>
        <sz val="16"/>
        <rFont val="Times New Roman"/>
        <charset val="134"/>
      </rPr>
      <t>/</t>
    </r>
    <r>
      <rPr>
        <sz val="16"/>
        <rFont val="宋体"/>
        <charset val="134"/>
      </rPr>
      <t>周五</t>
    </r>
  </si>
  <si>
    <t>Tel:  021-65158555*229/221</t>
  </si>
  <si>
    <t>WAN HAI 273</t>
  </si>
  <si>
    <t>基春</t>
  </si>
  <si>
    <t>Fax: 021-65157555*229/221</t>
  </si>
  <si>
    <t>大连民生：王庆晨先生</t>
  </si>
  <si>
    <t>Tel:  0411-82658506*816</t>
  </si>
  <si>
    <t>Fax: 0411-82651606</t>
  </si>
  <si>
    <r>
      <rPr>
        <b/>
        <sz val="16"/>
        <color indexed="8"/>
        <rFont val="宋体"/>
        <charset val="134"/>
      </rPr>
      <t>青岛民生：聂红杰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小姐</t>
    </r>
  </si>
  <si>
    <r>
      <rPr>
        <b/>
        <sz val="24"/>
        <rFont val="Times New Roman"/>
        <charset val="134"/>
      </rPr>
      <t>日本濑户内海航线</t>
    </r>
    <r>
      <rPr>
        <b/>
        <sz val="24"/>
        <color indexed="8"/>
        <rFont val="Arial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</t>
    </r>
  </si>
  <si>
    <t>上海靠外高桥二期</t>
  </si>
  <si>
    <t>Tel:  0532-85977880</t>
  </si>
  <si>
    <t xml:space="preserve"> Fax: 0532-85977890</t>
  </si>
  <si>
    <r>
      <rPr>
        <sz val="16"/>
        <color indexed="8"/>
        <rFont val="宋体"/>
        <charset val="134"/>
      </rPr>
      <t>上海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周二</t>
    </r>
  </si>
  <si>
    <r>
      <rPr>
        <sz val="16"/>
        <color indexed="8"/>
        <rFont val="宋体"/>
        <charset val="134"/>
      </rPr>
      <t>中关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周四</t>
    </r>
  </si>
  <si>
    <r>
      <rPr>
        <sz val="16"/>
        <color indexed="8"/>
        <rFont val="宋体"/>
        <charset val="134"/>
      </rPr>
      <t>福山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周五</t>
    </r>
  </si>
  <si>
    <r>
      <rPr>
        <sz val="16"/>
        <color indexed="8"/>
        <rFont val="宋体"/>
        <charset val="134"/>
      </rPr>
      <t>水岛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周五</t>
    </r>
  </si>
  <si>
    <r>
      <rPr>
        <sz val="16"/>
        <color indexed="8"/>
        <rFont val="宋体"/>
        <charset val="134"/>
      </rPr>
      <t>广岛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周六</t>
    </r>
  </si>
  <si>
    <r>
      <rPr>
        <sz val="14"/>
        <color indexed="8"/>
        <rFont val="宋体"/>
        <charset val="134"/>
      </rPr>
      <t>伊予三岛</t>
    </r>
    <r>
      <rPr>
        <sz val="14"/>
        <color indexed="8"/>
        <rFont val="Times New Roman"/>
        <charset val="134"/>
      </rPr>
      <t>/</t>
    </r>
    <r>
      <rPr>
        <sz val="14"/>
        <color indexed="8"/>
        <rFont val="宋体"/>
        <charset val="134"/>
      </rPr>
      <t>周六</t>
    </r>
  </si>
  <si>
    <r>
      <rPr>
        <b/>
        <sz val="16"/>
        <color indexed="8"/>
        <rFont val="宋体"/>
        <charset val="134"/>
      </rPr>
      <t>天津民生：曹津宁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小姐</t>
    </r>
  </si>
  <si>
    <t>HAO AN</t>
  </si>
  <si>
    <t>浩安</t>
  </si>
  <si>
    <t>W</t>
  </si>
  <si>
    <t>E</t>
  </si>
  <si>
    <t>Tel:  022-58781920</t>
  </si>
  <si>
    <t>Fax: 022-58719709</t>
  </si>
  <si>
    <r>
      <rPr>
        <b/>
        <sz val="16"/>
        <color indexed="8"/>
        <rFont val="宋体"/>
        <charset val="134"/>
      </rPr>
      <t>南京民生：陈才华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先生</t>
    </r>
  </si>
  <si>
    <t>Tel:  025-83246441</t>
  </si>
  <si>
    <t>Fax: 025-83248239</t>
  </si>
  <si>
    <r>
      <rPr>
        <sz val="16"/>
        <color indexed="8"/>
        <rFont val="宋体"/>
        <charset val="134"/>
      </rPr>
      <t>上海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周六</t>
    </r>
  </si>
  <si>
    <r>
      <rPr>
        <sz val="16"/>
        <color indexed="8"/>
        <rFont val="宋体"/>
        <charset val="134"/>
      </rPr>
      <t>福山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周二</t>
    </r>
  </si>
  <si>
    <r>
      <rPr>
        <sz val="16"/>
        <color indexed="8"/>
        <rFont val="宋体"/>
        <charset val="134"/>
      </rPr>
      <t>水岛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周二</t>
    </r>
  </si>
  <si>
    <r>
      <rPr>
        <sz val="16"/>
        <color indexed="8"/>
        <rFont val="宋体"/>
        <charset val="134"/>
      </rPr>
      <t>高松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周二</t>
    </r>
  </si>
  <si>
    <r>
      <rPr>
        <sz val="16"/>
        <color indexed="8"/>
        <rFont val="宋体"/>
        <charset val="134"/>
      </rPr>
      <t>广岛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周三</t>
    </r>
  </si>
  <si>
    <r>
      <rPr>
        <sz val="16"/>
        <color indexed="8"/>
        <rFont val="宋体"/>
        <charset val="134"/>
      </rPr>
      <t>岩国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周三</t>
    </r>
  </si>
  <si>
    <r>
      <rPr>
        <b/>
        <sz val="16"/>
        <color indexed="8"/>
        <rFont val="宋体"/>
        <charset val="134"/>
      </rPr>
      <t>杭州民生：龚晓翔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先生</t>
    </r>
  </si>
  <si>
    <t>REFLECTION</t>
  </si>
  <si>
    <t>岷江</t>
  </si>
  <si>
    <t>Tel: 0571-85096472</t>
  </si>
  <si>
    <t>Fax:0571-85193382</t>
  </si>
  <si>
    <r>
      <rPr>
        <b/>
        <sz val="16"/>
        <color indexed="8"/>
        <rFont val="宋体"/>
        <charset val="134"/>
      </rPr>
      <t>厦门民生：魏国彬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先生</t>
    </r>
  </si>
  <si>
    <t>Tel: 0592-5680300</t>
  </si>
  <si>
    <t>Fax:0592-5746000</t>
  </si>
  <si>
    <r>
      <rPr>
        <sz val="16"/>
        <color indexed="8"/>
        <rFont val="宋体"/>
        <charset val="134"/>
      </rPr>
      <t>天津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周二</t>
    </r>
  </si>
  <si>
    <r>
      <rPr>
        <sz val="16"/>
        <color indexed="8"/>
        <rFont val="宋体"/>
        <charset val="134"/>
      </rPr>
      <t>大连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周四</t>
    </r>
  </si>
  <si>
    <r>
      <rPr>
        <sz val="16"/>
        <color indexed="8"/>
        <rFont val="宋体"/>
        <charset val="134"/>
      </rPr>
      <t>青岛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周六</t>
    </r>
  </si>
  <si>
    <r>
      <rPr>
        <sz val="16"/>
        <color indexed="8"/>
        <rFont val="宋体"/>
        <charset val="134"/>
      </rPr>
      <t>福山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周一</t>
    </r>
  </si>
  <si>
    <r>
      <rPr>
        <b/>
        <sz val="16"/>
        <color indexed="8"/>
        <rFont val="宋体"/>
        <charset val="134"/>
      </rPr>
      <t>宁波民生：李小峰</t>
    </r>
    <r>
      <rPr>
        <b/>
        <sz val="16"/>
        <color indexed="8"/>
        <rFont val="Times New Roman"/>
        <charset val="134"/>
      </rPr>
      <t xml:space="preserve"> </t>
    </r>
    <r>
      <rPr>
        <b/>
        <sz val="16"/>
        <color indexed="8"/>
        <rFont val="宋体"/>
        <charset val="134"/>
      </rPr>
      <t>先生</t>
    </r>
  </si>
  <si>
    <t>HYPERION</t>
  </si>
  <si>
    <t>荆门</t>
  </si>
  <si>
    <r>
      <rPr>
        <sz val="16"/>
        <color indexed="8"/>
        <rFont val="Times New Roman"/>
        <charset val="134"/>
      </rPr>
      <t>Tel: 0574-87265713</t>
    </r>
  </si>
  <si>
    <t>RESOLUTION</t>
  </si>
  <si>
    <t>涪江</t>
  </si>
  <si>
    <t>FAX:0574-87266475</t>
  </si>
  <si>
    <r>
      <rPr>
        <b/>
        <sz val="16"/>
        <color indexed="8"/>
        <rFont val="宋体"/>
        <charset val="134"/>
      </rPr>
      <t>日本民生：</t>
    </r>
  </si>
  <si>
    <r>
      <rPr>
        <sz val="16"/>
        <color indexed="8"/>
        <rFont val="Times New Roman"/>
        <charset val="134"/>
      </rPr>
      <t>Tel: 0081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78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3045721</t>
    </r>
  </si>
  <si>
    <r>
      <rPr>
        <sz val="16"/>
        <color indexed="8"/>
        <rFont val="Times New Roman"/>
        <charset val="134"/>
      </rPr>
      <t>Fax:0081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78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3045724</t>
    </r>
  </si>
  <si>
    <r>
      <rPr>
        <sz val="16"/>
        <color indexed="8"/>
        <rFont val="宋体"/>
        <charset val="134"/>
      </rPr>
      <t>伊万里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周日</t>
    </r>
  </si>
  <si>
    <r>
      <rPr>
        <b/>
        <sz val="16"/>
        <color indexed="8"/>
        <rFont val="宋体"/>
        <charset val="134"/>
      </rPr>
      <t>台湾民生：</t>
    </r>
  </si>
  <si>
    <r>
      <rPr>
        <sz val="16"/>
        <color indexed="8"/>
        <rFont val="Times New Roman"/>
        <charset val="134"/>
      </rPr>
      <t>Tel: 008862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25076368</t>
    </r>
  </si>
  <si>
    <r>
      <rPr>
        <sz val="16"/>
        <color indexed="8"/>
        <rFont val="Times New Roman"/>
        <charset val="134"/>
      </rPr>
      <t>Fax:008862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25074997</t>
    </r>
  </si>
  <si>
    <r>
      <rPr>
        <b/>
        <sz val="16"/>
        <color indexed="8"/>
        <rFont val="宋体"/>
        <charset val="134"/>
      </rPr>
      <t>香港民生：</t>
    </r>
  </si>
  <si>
    <r>
      <rPr>
        <sz val="16"/>
        <color indexed="8"/>
        <rFont val="Times New Roman"/>
        <charset val="134"/>
      </rPr>
      <t>Tel: 00852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25475793</t>
    </r>
  </si>
  <si>
    <r>
      <rPr>
        <sz val="16"/>
        <color indexed="8"/>
        <rFont val="Times New Roman"/>
        <charset val="134"/>
      </rPr>
      <t>Fax:00852</t>
    </r>
    <r>
      <rPr>
        <sz val="16"/>
        <color indexed="8"/>
        <rFont val="宋体"/>
        <charset val="134"/>
      </rPr>
      <t>－</t>
    </r>
    <r>
      <rPr>
        <sz val="16"/>
        <color indexed="8"/>
        <rFont val="Times New Roman"/>
        <charset val="134"/>
      </rPr>
      <t>25591435</t>
    </r>
  </si>
  <si>
    <t>中越泰航线</t>
  </si>
  <si>
    <r>
      <rPr>
        <b/>
        <sz val="20"/>
        <rFont val="宋体"/>
        <charset val="134"/>
      </rPr>
      <t>上海靠外高桥五期</t>
    </r>
  </si>
  <si>
    <r>
      <rPr>
        <sz val="16"/>
        <color indexed="8"/>
        <rFont val="宋体"/>
        <charset val="134"/>
      </rPr>
      <t>上海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周一</t>
    </r>
  </si>
  <si>
    <r>
      <rPr>
        <sz val="16"/>
        <color indexed="8"/>
        <rFont val="宋体"/>
        <charset val="134"/>
      </rPr>
      <t>厦门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周五</t>
    </r>
  </si>
  <si>
    <r>
      <rPr>
        <sz val="16"/>
        <color indexed="8"/>
        <rFont val="宋体"/>
        <charset val="134"/>
      </rPr>
      <t>胡志明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周一</t>
    </r>
  </si>
  <si>
    <r>
      <rPr>
        <sz val="16"/>
        <color indexed="8"/>
        <rFont val="宋体"/>
        <charset val="134"/>
      </rPr>
      <t>曼谷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周五</t>
    </r>
  </si>
  <si>
    <r>
      <rPr>
        <sz val="16"/>
        <color indexed="8"/>
        <rFont val="宋体"/>
        <charset val="134"/>
      </rPr>
      <t>林查班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周一</t>
    </r>
  </si>
  <si>
    <r>
      <rPr>
        <sz val="16"/>
        <color indexed="8"/>
        <rFont val="宋体"/>
        <charset val="134"/>
      </rPr>
      <t>胡志明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周四</t>
    </r>
  </si>
  <si>
    <t>KUO LUNG</t>
  </si>
  <si>
    <t>国隆</t>
  </si>
  <si>
    <t>KUO TAI</t>
  </si>
  <si>
    <t>金星国泰</t>
  </si>
  <si>
    <t>THANLWIN STAR</t>
  </si>
  <si>
    <t>萨尔温之星</t>
  </si>
  <si>
    <t>FS SANAGA</t>
  </si>
  <si>
    <t>萨纳加</t>
  </si>
  <si>
    <t>南亚航线</t>
  </si>
  <si>
    <r>
      <rPr>
        <b/>
        <sz val="20"/>
        <rFont val="宋体"/>
        <charset val="134"/>
      </rPr>
      <t>上海靠外高桥一期</t>
    </r>
  </si>
  <si>
    <t>吉大港和加尔各答在巴生中转</t>
  </si>
  <si>
    <r>
      <rPr>
        <sz val="16"/>
        <color indexed="8"/>
        <rFont val="宋体"/>
        <charset val="134"/>
      </rPr>
      <t>上海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周三</t>
    </r>
  </si>
  <si>
    <r>
      <rPr>
        <sz val="16"/>
        <color indexed="8"/>
        <rFont val="宋体"/>
        <charset val="134"/>
      </rPr>
      <t>宁波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周四</t>
    </r>
  </si>
  <si>
    <r>
      <rPr>
        <sz val="16"/>
        <color indexed="8"/>
        <rFont val="宋体"/>
        <charset val="134"/>
      </rPr>
      <t>新加坡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周四</t>
    </r>
  </si>
  <si>
    <r>
      <rPr>
        <sz val="16"/>
        <color indexed="8"/>
        <rFont val="宋体"/>
        <charset val="134"/>
      </rPr>
      <t>巴生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周六</t>
    </r>
  </si>
  <si>
    <r>
      <rPr>
        <sz val="16"/>
        <color indexed="8"/>
        <rFont val="宋体"/>
        <charset val="134"/>
      </rPr>
      <t>吉大港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周日</t>
    </r>
  </si>
  <si>
    <r>
      <rPr>
        <sz val="16"/>
        <color indexed="8"/>
        <rFont val="宋体"/>
        <charset val="134"/>
      </rPr>
      <t>加尔各答</t>
    </r>
    <r>
      <rPr>
        <sz val="16"/>
        <color indexed="8"/>
        <rFont val="Times New Roman"/>
        <charset val="134"/>
      </rPr>
      <t>/</t>
    </r>
    <r>
      <rPr>
        <sz val="16"/>
        <color indexed="8"/>
        <rFont val="宋体"/>
        <charset val="134"/>
      </rPr>
      <t>周四</t>
    </r>
  </si>
  <si>
    <t>HANJIN CALIFORNIA</t>
  </si>
  <si>
    <t>HOLSATIA</t>
  </si>
  <si>
    <t>HANJIN FLORIDA</t>
  </si>
  <si>
    <t>HANJIN LOUISIANA</t>
  </si>
  <si>
    <t>NORTHERN PRIORITY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</si>
</sst>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"/>
    <numFmt numFmtId="177" formatCode="000"/>
    <numFmt numFmtId="178" formatCode="0_ "/>
    <numFmt numFmtId="179" formatCode="0000"/>
  </numFmts>
  <fonts count="50">
    <font>
      <sz val="11"/>
      <color theme="1"/>
      <name val="宋体"/>
      <charset val="134"/>
    </font>
    <font>
      <sz val="11"/>
      <color indexed="8"/>
      <name val="Times New Roman"/>
      <charset val="134"/>
    </font>
    <font>
      <sz val="16"/>
      <color indexed="8"/>
      <name val="Times New Roman"/>
      <charset val="134"/>
    </font>
    <font>
      <b/>
      <sz val="46"/>
      <name val="宋体"/>
      <charset val="134"/>
    </font>
    <font>
      <b/>
      <sz val="28"/>
      <name val="Times New Roman"/>
      <charset val="134"/>
    </font>
    <font>
      <sz val="22"/>
      <name val="Times New Roman"/>
      <charset val="134"/>
    </font>
    <font>
      <sz val="22"/>
      <name val="宋体"/>
      <charset val="134"/>
    </font>
    <font>
      <b/>
      <sz val="18"/>
      <color indexed="10"/>
      <name val="Times New Roman"/>
      <charset val="134"/>
    </font>
    <font>
      <b/>
      <sz val="26"/>
      <name val="宋体"/>
      <charset val="134"/>
    </font>
    <font>
      <b/>
      <sz val="26"/>
      <name val="Times New Roman"/>
      <charset val="134"/>
    </font>
    <font>
      <b/>
      <sz val="18"/>
      <color indexed="10"/>
      <name val="宋体"/>
      <charset val="134"/>
    </font>
    <font>
      <sz val="12"/>
      <color indexed="10"/>
      <name val="宋体"/>
      <charset val="134"/>
    </font>
    <font>
      <sz val="12"/>
      <name val="宋体"/>
      <charset val="134"/>
    </font>
    <font>
      <b/>
      <sz val="30"/>
      <name val="Times New Roman"/>
      <charset val="134"/>
    </font>
    <font>
      <sz val="16"/>
      <name val="Times New Roman"/>
      <charset val="134"/>
    </font>
    <font>
      <sz val="16"/>
      <name val="宋体"/>
      <charset val="134"/>
    </font>
    <font>
      <b/>
      <sz val="24"/>
      <name val="Times New Roman"/>
      <charset val="134"/>
    </font>
    <font>
      <sz val="16"/>
      <color indexed="8"/>
      <name val="宋体"/>
      <charset val="134"/>
    </font>
    <font>
      <b/>
      <sz val="20"/>
      <name val="Times New Roman"/>
      <charset val="134"/>
    </font>
    <font>
      <sz val="14"/>
      <name val="宋体"/>
      <charset val="134"/>
    </font>
    <font>
      <b/>
      <sz val="20"/>
      <name val="宋体"/>
      <charset val="134"/>
    </font>
    <font>
      <b/>
      <sz val="14"/>
      <color indexed="8"/>
      <name val="宋体"/>
      <charset val="134"/>
    </font>
    <font>
      <sz val="20"/>
      <name val="Times New Roman"/>
      <charset val="134"/>
    </font>
    <font>
      <b/>
      <sz val="24"/>
      <color indexed="8"/>
      <name val="Times New Roman"/>
      <charset val="134"/>
    </font>
    <font>
      <b/>
      <sz val="16"/>
      <color indexed="8"/>
      <name val="Times New Roman"/>
      <charset val="134"/>
    </font>
    <font>
      <b/>
      <sz val="16"/>
      <color indexed="8"/>
      <name val="宋体"/>
      <charset val="134"/>
    </font>
    <font>
      <sz val="14"/>
      <color indexed="8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4"/>
      <color indexed="8"/>
      <name val="宋体"/>
      <charset val="134"/>
    </font>
    <font>
      <b/>
      <sz val="24"/>
      <color indexed="8"/>
      <name val="Arial"/>
      <charset val="134"/>
    </font>
    <font>
      <sz val="14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5" borderId="2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4" fillId="0" borderId="29" applyNumberFormat="0" applyFill="0" applyAlignment="0" applyProtection="0">
      <alignment vertical="center"/>
    </xf>
    <xf numFmtId="0" fontId="35" fillId="0" borderId="3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6" borderId="31" applyNumberFormat="0" applyAlignment="0" applyProtection="0">
      <alignment vertical="center"/>
    </xf>
    <xf numFmtId="0" fontId="37" fillId="7" borderId="32" applyNumberFormat="0" applyAlignment="0" applyProtection="0">
      <alignment vertical="center"/>
    </xf>
    <xf numFmtId="0" fontId="38" fillId="7" borderId="31" applyNumberFormat="0" applyAlignment="0" applyProtection="0">
      <alignment vertical="center"/>
    </xf>
    <xf numFmtId="0" fontId="39" fillId="8" borderId="33" applyNumberFormat="0" applyAlignment="0" applyProtection="0">
      <alignment vertical="center"/>
    </xf>
    <xf numFmtId="0" fontId="40" fillId="0" borderId="34" applyNumberFormat="0" applyFill="0" applyAlignment="0" applyProtection="0">
      <alignment vertical="center"/>
    </xf>
    <xf numFmtId="0" fontId="41" fillId="0" borderId="35" applyNumberFormat="0" applyFill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2" fillId="0" borderId="0"/>
  </cellStyleXfs>
  <cellXfs count="1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6" fillId="2" borderId="0" xfId="49" applyFont="1" applyFill="1" applyAlignment="1">
      <alignment horizontal="left" vertical="center"/>
    </xf>
    <xf numFmtId="0" fontId="7" fillId="2" borderId="0" xfId="49" applyFont="1" applyFill="1" applyAlignment="1">
      <alignment horizontal="center"/>
    </xf>
    <xf numFmtId="0" fontId="6" fillId="2" borderId="0" xfId="49" applyFont="1" applyFill="1" applyAlignment="1">
      <alignment horizontal="center" vertical="center"/>
    </xf>
    <xf numFmtId="57" fontId="8" fillId="2" borderId="1" xfId="49" applyNumberFormat="1" applyFont="1" applyFill="1" applyBorder="1" applyAlignment="1">
      <alignment horizontal="center" vertical="center"/>
    </xf>
    <xf numFmtId="57" fontId="9" fillId="2" borderId="1" xfId="49" applyNumberFormat="1" applyFont="1" applyFill="1" applyBorder="1" applyAlignment="1">
      <alignment horizontal="center" vertical="center"/>
    </xf>
    <xf numFmtId="0" fontId="10" fillId="2" borderId="1" xfId="49" applyFont="1" applyFill="1" applyBorder="1" applyAlignment="1">
      <alignment horizontal="left"/>
    </xf>
    <xf numFmtId="0" fontId="11" fillId="2" borderId="0" xfId="49" applyFont="1" applyFill="1" applyAlignment="1">
      <alignment horizontal="left"/>
    </xf>
    <xf numFmtId="0" fontId="12" fillId="0" borderId="0" xfId="49" applyAlignment="1">
      <alignment horizontal="centerContinuous"/>
    </xf>
    <xf numFmtId="0" fontId="11" fillId="2" borderId="0" xfId="49" applyFont="1" applyFill="1" applyAlignment="1">
      <alignment horizontal="centerContinuous"/>
    </xf>
    <xf numFmtId="0" fontId="9" fillId="2" borderId="2" xfId="49" applyFont="1" applyFill="1" applyBorder="1" applyAlignment="1">
      <alignment vertical="center"/>
    </xf>
    <xf numFmtId="0" fontId="13" fillId="2" borderId="3" xfId="49" applyFont="1" applyFill="1" applyBorder="1" applyAlignment="1">
      <alignment vertical="center"/>
    </xf>
    <xf numFmtId="0" fontId="14" fillId="0" borderId="4" xfId="49" applyFont="1" applyBorder="1" applyAlignment="1">
      <alignment horizontal="center"/>
    </xf>
    <xf numFmtId="0" fontId="14" fillId="0" borderId="5" xfId="49" applyFont="1" applyBorder="1" applyAlignment="1">
      <alignment horizontal="center"/>
    </xf>
    <xf numFmtId="0" fontId="2" fillId="2" borderId="6" xfId="49" applyFont="1" applyFill="1" applyBorder="1" applyAlignment="1">
      <alignment horizontal="center" vertical="center"/>
    </xf>
    <xf numFmtId="0" fontId="2" fillId="2" borderId="7" xfId="49" applyFont="1" applyFill="1" applyBorder="1" applyAlignment="1">
      <alignment horizontal="center" vertical="center"/>
    </xf>
    <xf numFmtId="176" fontId="14" fillId="2" borderId="8" xfId="49" applyNumberFormat="1" applyFont="1" applyFill="1" applyBorder="1" applyAlignment="1">
      <alignment horizontal="center" vertical="center"/>
    </xf>
    <xf numFmtId="176" fontId="14" fillId="2" borderId="5" xfId="49" applyNumberFormat="1" applyFont="1" applyFill="1" applyBorder="1" applyAlignment="1">
      <alignment horizontal="center" vertical="center"/>
    </xf>
    <xf numFmtId="0" fontId="14" fillId="0" borderId="9" xfId="49" applyFont="1" applyBorder="1" applyAlignment="1">
      <alignment horizontal="center"/>
    </xf>
    <xf numFmtId="0" fontId="15" fillId="0" borderId="7" xfId="49" applyFont="1" applyBorder="1" applyAlignment="1">
      <alignment horizontal="center"/>
    </xf>
    <xf numFmtId="49" fontId="2" fillId="2" borderId="8" xfId="49" applyNumberFormat="1" applyFont="1" applyFill="1" applyBorder="1" applyAlignment="1">
      <alignment horizontal="right" vertical="center"/>
    </xf>
    <xf numFmtId="177" fontId="2" fillId="2" borderId="10" xfId="49" applyNumberFormat="1" applyFont="1" applyFill="1" applyBorder="1" applyAlignment="1">
      <alignment horizontal="left" vertical="center"/>
    </xf>
    <xf numFmtId="49" fontId="2" fillId="2" borderId="6" xfId="49" applyNumberFormat="1" applyFont="1" applyFill="1" applyBorder="1" applyAlignment="1">
      <alignment horizontal="right" vertical="center"/>
    </xf>
    <xf numFmtId="0" fontId="14" fillId="3" borderId="9" xfId="49" applyFont="1" applyFill="1" applyBorder="1" applyAlignment="1">
      <alignment horizontal="center"/>
    </xf>
    <xf numFmtId="0" fontId="15" fillId="3" borderId="7" xfId="49" applyFont="1" applyFill="1" applyBorder="1" applyAlignment="1">
      <alignment horizontal="center"/>
    </xf>
    <xf numFmtId="49" fontId="2" fillId="3" borderId="6" xfId="49" applyNumberFormat="1" applyFont="1" applyFill="1" applyBorder="1" applyAlignment="1">
      <alignment horizontal="right" vertical="center"/>
    </xf>
    <xf numFmtId="177" fontId="2" fillId="3" borderId="10" xfId="49" applyNumberFormat="1" applyFont="1" applyFill="1" applyBorder="1" applyAlignment="1">
      <alignment horizontal="left" vertical="center"/>
    </xf>
    <xf numFmtId="0" fontId="14" fillId="0" borderId="8" xfId="49" applyFont="1" applyBorder="1" applyAlignment="1">
      <alignment horizontal="center"/>
    </xf>
    <xf numFmtId="0" fontId="2" fillId="2" borderId="8" xfId="49" applyFont="1" applyFill="1" applyBorder="1" applyAlignment="1">
      <alignment horizontal="center" vertical="center"/>
    </xf>
    <xf numFmtId="0" fontId="2" fillId="2" borderId="5" xfId="49" applyFont="1" applyFill="1" applyBorder="1" applyAlignment="1">
      <alignment horizontal="center" vertical="center"/>
    </xf>
    <xf numFmtId="176" fontId="2" fillId="2" borderId="8" xfId="49" applyNumberFormat="1" applyFont="1" applyFill="1" applyBorder="1" applyAlignment="1">
      <alignment horizontal="center" vertical="center"/>
    </xf>
    <xf numFmtId="176" fontId="2" fillId="2" borderId="5" xfId="49" applyNumberFormat="1" applyFont="1" applyFill="1" applyBorder="1" applyAlignment="1">
      <alignment horizontal="center" vertical="center"/>
    </xf>
    <xf numFmtId="178" fontId="2" fillId="2" borderId="5" xfId="49" applyNumberFormat="1" applyFont="1" applyFill="1" applyBorder="1" applyAlignment="1">
      <alignment horizontal="left" vertical="center"/>
    </xf>
    <xf numFmtId="178" fontId="2" fillId="2" borderId="10" xfId="49" applyNumberFormat="1" applyFont="1" applyFill="1" applyBorder="1" applyAlignment="1">
      <alignment horizontal="left" vertical="center"/>
    </xf>
    <xf numFmtId="178" fontId="2" fillId="2" borderId="7" xfId="49" applyNumberFormat="1" applyFont="1" applyFill="1" applyBorder="1" applyAlignment="1">
      <alignment horizontal="left" vertical="center"/>
    </xf>
    <xf numFmtId="176" fontId="14" fillId="2" borderId="11" xfId="49" applyNumberFormat="1" applyFont="1" applyFill="1" applyBorder="1" applyAlignment="1">
      <alignment horizontal="center" vertical="center"/>
    </xf>
    <xf numFmtId="0" fontId="16" fillId="2" borderId="6" xfId="49" applyFont="1" applyFill="1" applyBorder="1" applyAlignment="1">
      <alignment horizontal="left" vertical="center"/>
    </xf>
    <xf numFmtId="0" fontId="16" fillId="2" borderId="12" xfId="49" applyFont="1" applyFill="1" applyBorder="1" applyAlignment="1">
      <alignment horizontal="left" vertical="center"/>
    </xf>
    <xf numFmtId="0" fontId="16" fillId="2" borderId="13" xfId="49" applyFont="1" applyFill="1" applyBorder="1" applyAlignment="1">
      <alignment horizontal="left" vertical="center"/>
    </xf>
    <xf numFmtId="0" fontId="16" fillId="2" borderId="14" xfId="49" applyFont="1" applyFill="1" applyBorder="1" applyAlignment="1">
      <alignment horizontal="left" vertical="center"/>
    </xf>
    <xf numFmtId="0" fontId="14" fillId="0" borderId="15" xfId="49" applyFont="1" applyBorder="1" applyAlignment="1">
      <alignment horizontal="center"/>
    </xf>
    <xf numFmtId="0" fontId="14" fillId="0" borderId="16" xfId="49" applyFont="1" applyBorder="1" applyAlignment="1">
      <alignment horizontal="center"/>
    </xf>
    <xf numFmtId="0" fontId="2" fillId="2" borderId="17" xfId="49" applyFont="1" applyFill="1" applyBorder="1" applyAlignment="1">
      <alignment horizontal="left" vertical="center"/>
    </xf>
    <xf numFmtId="0" fontId="2" fillId="2" borderId="18" xfId="49" applyFont="1" applyFill="1" applyBorder="1" applyAlignment="1">
      <alignment horizontal="center" vertical="center"/>
    </xf>
    <xf numFmtId="0" fontId="2" fillId="2" borderId="13" xfId="49" applyFont="1" applyFill="1" applyBorder="1" applyAlignment="1">
      <alignment horizontal="left" vertical="center"/>
    </xf>
    <xf numFmtId="0" fontId="2" fillId="2" borderId="16" xfId="49" applyFont="1" applyFill="1" applyBorder="1" applyAlignment="1">
      <alignment horizontal="center" vertical="center"/>
    </xf>
    <xf numFmtId="176" fontId="2" fillId="2" borderId="19" xfId="49" applyNumberFormat="1" applyFont="1" applyFill="1" applyBorder="1" applyAlignment="1">
      <alignment horizontal="center" vertical="center"/>
    </xf>
    <xf numFmtId="176" fontId="17" fillId="2" borderId="13" xfId="49" applyNumberFormat="1" applyFont="1" applyFill="1" applyBorder="1" applyAlignment="1">
      <alignment horizontal="center" vertical="center"/>
    </xf>
    <xf numFmtId="0" fontId="15" fillId="0" borderId="5" xfId="49" applyFont="1" applyBorder="1" applyAlignment="1">
      <alignment horizontal="center"/>
    </xf>
    <xf numFmtId="177" fontId="2" fillId="2" borderId="10" xfId="49" applyNumberFormat="1" applyFont="1" applyFill="1" applyBorder="1" applyAlignment="1">
      <alignment horizontal="right" vertical="center"/>
    </xf>
    <xf numFmtId="49" fontId="2" fillId="2" borderId="5" xfId="49" applyNumberFormat="1" applyFont="1" applyFill="1" applyBorder="1" applyAlignment="1">
      <alignment horizontal="left" vertical="center"/>
    </xf>
    <xf numFmtId="178" fontId="2" fillId="2" borderId="10" xfId="49" applyNumberFormat="1" applyFont="1" applyFill="1" applyBorder="1" applyAlignment="1">
      <alignment horizontal="right" vertical="center"/>
    </xf>
    <xf numFmtId="0" fontId="2" fillId="2" borderId="10" xfId="49" applyFont="1" applyFill="1" applyBorder="1" applyAlignment="1">
      <alignment horizontal="left" vertical="center"/>
    </xf>
    <xf numFmtId="176" fontId="2" fillId="2" borderId="20" xfId="49" applyNumberFormat="1" applyFont="1" applyFill="1" applyBorder="1" applyAlignment="1">
      <alignment horizontal="center" vertical="center"/>
    </xf>
    <xf numFmtId="0" fontId="2" fillId="2" borderId="18" xfId="49" applyFont="1" applyFill="1" applyBorder="1" applyAlignment="1">
      <alignment horizontal="left" vertical="center"/>
    </xf>
    <xf numFmtId="178" fontId="2" fillId="2" borderId="8" xfId="49" applyNumberFormat="1" applyFont="1" applyFill="1" applyBorder="1" applyAlignment="1">
      <alignment horizontal="right" vertical="center"/>
    </xf>
    <xf numFmtId="0" fontId="14" fillId="3" borderId="4" xfId="49" applyFont="1" applyFill="1" applyBorder="1" applyAlignment="1">
      <alignment horizontal="center"/>
    </xf>
    <xf numFmtId="0" fontId="18" fillId="0" borderId="10" xfId="49" applyFont="1" applyBorder="1" applyAlignment="1">
      <alignment horizontal="left" vertical="center"/>
    </xf>
    <xf numFmtId="0" fontId="2" fillId="2" borderId="5" xfId="49" applyFont="1" applyFill="1" applyBorder="1" applyAlignment="1">
      <alignment horizontal="left" vertical="center"/>
    </xf>
    <xf numFmtId="0" fontId="2" fillId="2" borderId="20" xfId="49" applyFont="1" applyFill="1" applyBorder="1" applyAlignment="1">
      <alignment horizontal="center" vertical="center"/>
    </xf>
    <xf numFmtId="0" fontId="2" fillId="2" borderId="20" xfId="49" applyFont="1" applyFill="1" applyBorder="1" applyAlignment="1">
      <alignment horizontal="left" vertical="center"/>
    </xf>
    <xf numFmtId="176" fontId="17" fillId="2" borderId="20" xfId="49" applyNumberFormat="1" applyFont="1" applyFill="1" applyBorder="1" applyAlignment="1">
      <alignment horizontal="center" vertical="center"/>
    </xf>
    <xf numFmtId="0" fontId="2" fillId="2" borderId="10" xfId="49" applyFont="1" applyFill="1" applyBorder="1" applyAlignment="1">
      <alignment horizontal="right" vertical="center"/>
    </xf>
    <xf numFmtId="0" fontId="2" fillId="0" borderId="18" xfId="49" applyFont="1" applyBorder="1" applyAlignment="1">
      <alignment horizontal="left" vertical="center"/>
    </xf>
    <xf numFmtId="0" fontId="19" fillId="0" borderId="5" xfId="49" applyFont="1" applyBorder="1" applyAlignment="1">
      <alignment horizontal="center"/>
    </xf>
    <xf numFmtId="0" fontId="2" fillId="0" borderId="5" xfId="49" applyFont="1" applyBorder="1" applyAlignment="1">
      <alignment horizontal="left" vertical="center"/>
    </xf>
    <xf numFmtId="0" fontId="20" fillId="0" borderId="10" xfId="49" applyFont="1" applyBorder="1" applyAlignment="1">
      <alignment horizontal="left" vertical="center"/>
    </xf>
    <xf numFmtId="179" fontId="2" fillId="2" borderId="8" xfId="49" applyNumberFormat="1" applyFont="1" applyFill="1" applyBorder="1" applyAlignment="1">
      <alignment horizontal="right" vertical="center"/>
    </xf>
    <xf numFmtId="176" fontId="14" fillId="2" borderId="20" xfId="49" applyNumberFormat="1" applyFont="1" applyFill="1" applyBorder="1" applyAlignment="1">
      <alignment horizontal="center" vertical="center"/>
    </xf>
    <xf numFmtId="177" fontId="2" fillId="2" borderId="8" xfId="49" applyNumberFormat="1" applyFont="1" applyFill="1" applyBorder="1" applyAlignment="1">
      <alignment horizontal="right" vertical="center"/>
    </xf>
    <xf numFmtId="0" fontId="21" fillId="4" borderId="12" xfId="0" applyFont="1" applyFill="1" applyBorder="1" applyAlignment="1">
      <alignment horizontal="left" vertical="center"/>
    </xf>
    <xf numFmtId="0" fontId="11" fillId="2" borderId="0" xfId="49" applyFont="1" applyFill="1"/>
    <xf numFmtId="57" fontId="16" fillId="2" borderId="0" xfId="49" applyNumberFormat="1" applyFont="1" applyFill="1" applyAlignment="1">
      <alignment horizontal="center" vertical="center"/>
    </xf>
    <xf numFmtId="57" fontId="18" fillId="2" borderId="0" xfId="49" applyNumberFormat="1" applyFont="1" applyFill="1" applyAlignment="1">
      <alignment horizontal="right" vertical="center"/>
    </xf>
    <xf numFmtId="57" fontId="9" fillId="2" borderId="0" xfId="49" applyNumberFormat="1" applyFont="1" applyFill="1" applyAlignment="1">
      <alignment horizontal="centerContinuous" vertical="center"/>
    </xf>
    <xf numFmtId="57" fontId="16" fillId="2" borderId="0" xfId="49" applyNumberFormat="1" applyFont="1" applyFill="1" applyAlignment="1">
      <alignment horizontal="centerContinuous" vertical="center"/>
    </xf>
    <xf numFmtId="0" fontId="18" fillId="0" borderId="3" xfId="49" applyFont="1" applyBorder="1" applyAlignment="1">
      <alignment vertical="center"/>
    </xf>
    <xf numFmtId="0" fontId="22" fillId="0" borderId="3" xfId="49" applyFont="1" applyBorder="1" applyAlignment="1">
      <alignment vertical="center"/>
    </xf>
    <xf numFmtId="0" fontId="23" fillId="2" borderId="21" xfId="49" applyFont="1" applyFill="1" applyBorder="1" applyAlignment="1">
      <alignment horizontal="center" vertical="center"/>
    </xf>
    <xf numFmtId="0" fontId="23" fillId="2" borderId="22" xfId="49" applyFont="1" applyFill="1" applyBorder="1" applyAlignment="1">
      <alignment horizontal="center" vertical="center"/>
    </xf>
    <xf numFmtId="0" fontId="23" fillId="2" borderId="23" xfId="49" applyFont="1" applyFill="1" applyBorder="1" applyAlignment="1">
      <alignment horizontal="center" vertical="center"/>
    </xf>
    <xf numFmtId="0" fontId="24" fillId="2" borderId="6" xfId="49" applyFont="1" applyFill="1" applyBorder="1" applyAlignment="1">
      <alignment horizontal="left" vertical="center"/>
    </xf>
    <xf numFmtId="0" fontId="24" fillId="2" borderId="12" xfId="49" applyFont="1" applyFill="1" applyBorder="1" applyAlignment="1">
      <alignment horizontal="left" vertical="center"/>
    </xf>
    <xf numFmtId="0" fontId="24" fillId="2" borderId="24" xfId="49" applyFont="1" applyFill="1" applyBorder="1" applyAlignment="1">
      <alignment horizontal="left" vertical="center"/>
    </xf>
    <xf numFmtId="0" fontId="24" fillId="2" borderId="17" xfId="49" applyFont="1" applyFill="1" applyBorder="1" applyAlignment="1">
      <alignment horizontal="left" vertical="center" wrapText="1"/>
    </xf>
    <xf numFmtId="0" fontId="24" fillId="2" borderId="0" xfId="49" applyFont="1" applyFill="1" applyAlignment="1">
      <alignment horizontal="left" vertical="center" wrapText="1"/>
    </xf>
    <xf numFmtId="0" fontId="24" fillId="2" borderId="25" xfId="49" applyFont="1" applyFill="1" applyBorder="1" applyAlignment="1">
      <alignment horizontal="left" vertical="center" wrapText="1"/>
    </xf>
    <xf numFmtId="0" fontId="2" fillId="2" borderId="17" xfId="49" applyFont="1" applyFill="1" applyBorder="1" applyAlignment="1">
      <alignment horizontal="left" vertical="center" wrapText="1"/>
    </xf>
    <xf numFmtId="0" fontId="2" fillId="2" borderId="0" xfId="49" applyFont="1" applyFill="1" applyAlignment="1">
      <alignment horizontal="left" vertical="center" wrapText="1"/>
    </xf>
    <xf numFmtId="0" fontId="2" fillId="2" borderId="25" xfId="49" applyFont="1" applyFill="1" applyBorder="1" applyAlignment="1">
      <alignment horizontal="left" vertical="center" wrapText="1"/>
    </xf>
    <xf numFmtId="176" fontId="2" fillId="2" borderId="17" xfId="49" applyNumberFormat="1" applyFont="1" applyFill="1" applyBorder="1" applyAlignment="1">
      <alignment horizontal="left" vertical="center"/>
    </xf>
    <xf numFmtId="176" fontId="2" fillId="2" borderId="0" xfId="49" applyNumberFormat="1" applyFont="1" applyFill="1" applyAlignment="1">
      <alignment horizontal="left" vertical="center"/>
    </xf>
    <xf numFmtId="176" fontId="2" fillId="2" borderId="25" xfId="49" applyNumberFormat="1" applyFont="1" applyFill="1" applyBorder="1" applyAlignment="1">
      <alignment horizontal="left" vertical="center"/>
    </xf>
    <xf numFmtId="176" fontId="2" fillId="2" borderId="13" xfId="49" applyNumberFormat="1" applyFont="1" applyFill="1" applyBorder="1" applyAlignment="1">
      <alignment horizontal="left" vertical="center"/>
    </xf>
    <xf numFmtId="176" fontId="2" fillId="2" borderId="14" xfId="49" applyNumberFormat="1" applyFont="1" applyFill="1" applyBorder="1" applyAlignment="1">
      <alignment horizontal="left" vertical="center"/>
    </xf>
    <xf numFmtId="176" fontId="2" fillId="2" borderId="26" xfId="49" applyNumberFormat="1" applyFont="1" applyFill="1" applyBorder="1" applyAlignment="1">
      <alignment horizontal="left" vertical="center"/>
    </xf>
    <xf numFmtId="176" fontId="25" fillId="2" borderId="0" xfId="49" applyNumberFormat="1" applyFont="1" applyFill="1" applyAlignment="1">
      <alignment horizontal="left" vertical="center"/>
    </xf>
    <xf numFmtId="176" fontId="24" fillId="2" borderId="12" xfId="49" applyNumberFormat="1" applyFont="1" applyFill="1" applyBorder="1" applyAlignment="1">
      <alignment vertical="center"/>
    </xf>
    <xf numFmtId="176" fontId="2" fillId="2" borderId="0" xfId="49" applyNumberFormat="1" applyFont="1" applyFill="1" applyAlignment="1">
      <alignment vertical="center"/>
    </xf>
    <xf numFmtId="16" fontId="2" fillId="2" borderId="25" xfId="49" applyNumberFormat="1" applyFont="1" applyFill="1" applyBorder="1" applyAlignment="1">
      <alignment vertical="center"/>
    </xf>
    <xf numFmtId="176" fontId="2" fillId="0" borderId="0" xfId="49" applyNumberFormat="1" applyFont="1" applyAlignment="1">
      <alignment horizontal="left" vertical="center"/>
    </xf>
    <xf numFmtId="176" fontId="2" fillId="0" borderId="25" xfId="49" applyNumberFormat="1" applyFont="1" applyBorder="1" applyAlignment="1">
      <alignment horizontal="left" vertical="center"/>
    </xf>
    <xf numFmtId="176" fontId="24" fillId="2" borderId="6" xfId="49" applyNumberFormat="1" applyFont="1" applyFill="1" applyBorder="1" applyAlignment="1">
      <alignment horizontal="left" vertical="center"/>
    </xf>
    <xf numFmtId="176" fontId="2" fillId="2" borderId="12" xfId="49" applyNumberFormat="1" applyFont="1" applyFill="1" applyBorder="1" applyAlignment="1">
      <alignment vertical="center"/>
    </xf>
    <xf numFmtId="16" fontId="2" fillId="2" borderId="24" xfId="49" applyNumberFormat="1" applyFont="1" applyFill="1" applyBorder="1" applyAlignment="1">
      <alignment vertical="center"/>
    </xf>
    <xf numFmtId="0" fontId="18" fillId="0" borderId="12" xfId="49" applyFont="1" applyBorder="1" applyAlignment="1">
      <alignment horizontal="left" vertical="center"/>
    </xf>
    <xf numFmtId="0" fontId="18" fillId="0" borderId="7" xfId="49" applyFont="1" applyBorder="1" applyAlignment="1">
      <alignment horizontal="left" vertical="center"/>
    </xf>
    <xf numFmtId="0" fontId="18" fillId="0" borderId="14" xfId="49" applyFont="1" applyBorder="1" applyAlignment="1">
      <alignment horizontal="left" vertical="center"/>
    </xf>
    <xf numFmtId="0" fontId="18" fillId="0" borderId="16" xfId="49" applyFont="1" applyBorder="1" applyAlignment="1">
      <alignment horizontal="left" vertical="center"/>
    </xf>
    <xf numFmtId="176" fontId="2" fillId="2" borderId="13" xfId="49" applyNumberFormat="1" applyFont="1" applyFill="1" applyBorder="1" applyAlignment="1">
      <alignment horizontal="center" vertical="center"/>
    </xf>
    <xf numFmtId="176" fontId="26" fillId="2" borderId="19" xfId="49" applyNumberFormat="1" applyFont="1" applyFill="1" applyBorder="1" applyAlignment="1">
      <alignment horizontal="center" vertical="center"/>
    </xf>
    <xf numFmtId="176" fontId="2" fillId="0" borderId="13" xfId="49" applyNumberFormat="1" applyFont="1" applyBorder="1" applyAlignment="1">
      <alignment horizontal="left" vertical="center"/>
    </xf>
    <xf numFmtId="176" fontId="2" fillId="0" borderId="14" xfId="49" applyNumberFormat="1" applyFont="1" applyBorder="1" applyAlignment="1">
      <alignment horizontal="left" vertical="center"/>
    </xf>
    <xf numFmtId="176" fontId="2" fillId="0" borderId="26" xfId="49" applyNumberFormat="1" applyFont="1" applyBorder="1" applyAlignment="1">
      <alignment horizontal="left" vertical="center"/>
    </xf>
    <xf numFmtId="176" fontId="2" fillId="2" borderId="17" xfId="49" applyNumberFormat="1" applyFont="1" applyFill="1" applyBorder="1" applyAlignment="1">
      <alignment horizontal="left"/>
    </xf>
    <xf numFmtId="176" fontId="2" fillId="2" borderId="0" xfId="49" applyNumberFormat="1" applyFont="1" applyFill="1" applyAlignment="1">
      <alignment horizontal="left"/>
    </xf>
    <xf numFmtId="176" fontId="2" fillId="2" borderId="25" xfId="49" applyNumberFormat="1" applyFont="1" applyFill="1" applyBorder="1" applyAlignment="1">
      <alignment horizontal="left"/>
    </xf>
    <xf numFmtId="176" fontId="24" fillId="2" borderId="6" xfId="49" applyNumberFormat="1" applyFont="1" applyFill="1" applyBorder="1" applyAlignment="1">
      <alignment horizontal="left"/>
    </xf>
    <xf numFmtId="0" fontId="2" fillId="2" borderId="12" xfId="49" applyFont="1" applyFill="1" applyBorder="1" applyAlignment="1">
      <alignment vertical="center"/>
    </xf>
    <xf numFmtId="176" fontId="2" fillId="2" borderId="24" xfId="49" applyNumberFormat="1" applyFont="1" applyFill="1" applyBorder="1" applyAlignment="1">
      <alignment vertical="center"/>
    </xf>
    <xf numFmtId="176" fontId="24" fillId="2" borderId="17" xfId="49" applyNumberFormat="1" applyFont="1" applyFill="1" applyBorder="1" applyAlignment="1">
      <alignment horizontal="left" vertical="center"/>
    </xf>
    <xf numFmtId="176" fontId="2" fillId="0" borderId="17" xfId="49" applyNumberFormat="1" applyFont="1" applyBorder="1" applyAlignment="1">
      <alignment horizontal="left"/>
    </xf>
    <xf numFmtId="176" fontId="2" fillId="0" borderId="0" xfId="49" applyNumberFormat="1" applyFont="1" applyAlignment="1">
      <alignment horizontal="left"/>
    </xf>
    <xf numFmtId="176" fontId="2" fillId="0" borderId="25" xfId="49" applyNumberFormat="1" applyFont="1" applyBorder="1" applyAlignment="1">
      <alignment horizontal="left"/>
    </xf>
    <xf numFmtId="0" fontId="17" fillId="2" borderId="20" xfId="49" applyFont="1" applyFill="1" applyBorder="1" applyAlignment="1">
      <alignment horizontal="center" vertical="center"/>
    </xf>
    <xf numFmtId="176" fontId="14" fillId="0" borderId="20" xfId="49" applyNumberFormat="1" applyFont="1" applyBorder="1" applyAlignment="1">
      <alignment horizontal="center" vertical="center"/>
    </xf>
    <xf numFmtId="176" fontId="2" fillId="0" borderId="13" xfId="49" applyNumberFormat="1" applyFont="1" applyBorder="1" applyAlignment="1">
      <alignment horizontal="left"/>
    </xf>
    <xf numFmtId="176" fontId="2" fillId="0" borderId="14" xfId="49" applyNumberFormat="1" applyFont="1" applyBorder="1" applyAlignment="1">
      <alignment horizontal="left"/>
    </xf>
    <xf numFmtId="176" fontId="2" fillId="0" borderId="26" xfId="49" applyNumberFormat="1" applyFont="1" applyBorder="1" applyAlignment="1">
      <alignment horizontal="left"/>
    </xf>
    <xf numFmtId="0" fontId="18" fillId="0" borderId="5" xfId="49" applyFont="1" applyBorder="1" applyAlignment="1">
      <alignment horizontal="left" vertical="center"/>
    </xf>
    <xf numFmtId="0" fontId="18" fillId="0" borderId="8" xfId="49" applyFont="1" applyBorder="1" applyAlignment="1">
      <alignment horizontal="left" vertical="center"/>
    </xf>
    <xf numFmtId="0" fontId="14" fillId="0" borderId="10" xfId="49" applyFont="1" applyBorder="1" applyAlignment="1">
      <alignment horizontal="center"/>
    </xf>
    <xf numFmtId="0" fontId="14" fillId="0" borderId="27" xfId="49" applyFont="1" applyBorder="1" applyAlignment="1">
      <alignment horizontal="center"/>
    </xf>
    <xf numFmtId="176" fontId="14" fillId="0" borderId="20" xfId="49" applyNumberFormat="1" applyFont="1" applyBorder="1" applyAlignment="1">
      <alignment horizontal="center"/>
    </xf>
    <xf numFmtId="0" fontId="14" fillId="0" borderId="20" xfId="49" applyFont="1" applyBorder="1" applyAlignment="1">
      <alignment horizontal="center"/>
    </xf>
    <xf numFmtId="0" fontId="20" fillId="0" borderId="5" xfId="49" applyFont="1" applyBorder="1" applyAlignment="1">
      <alignment horizontal="left" vertical="center"/>
    </xf>
    <xf numFmtId="0" fontId="17" fillId="2" borderId="8" xfId="49" applyFont="1" applyFill="1" applyBorder="1" applyAlignment="1">
      <alignment horizontal="center" vertical="center"/>
    </xf>
    <xf numFmtId="0" fontId="2" fillId="2" borderId="10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68580</xdr:colOff>
          <xdr:row>0</xdr:row>
          <xdr:rowOff>274320</xdr:rowOff>
        </xdr:from>
        <xdr:to>
          <xdr:col>1</xdr:col>
          <xdr:colOff>731520</xdr:colOff>
          <xdr:row>3</xdr:row>
          <xdr:rowOff>160020</xdr:rowOff>
        </xdr:to>
        <xdr:sp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68580" y="274320"/>
              <a:ext cx="2468880" cy="13925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e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8"/>
  <sheetViews>
    <sheetView tabSelected="1" zoomScale="78" zoomScaleNormal="78" workbookViewId="0">
      <selection activeCell="E44" sqref="E44"/>
    </sheetView>
  </sheetViews>
  <sheetFormatPr defaultColWidth="9" defaultRowHeight="14.4"/>
  <cols>
    <col min="1" max="1" width="26.3333333333333" customWidth="1"/>
    <col min="2" max="2" width="14.2222222222222" customWidth="1"/>
    <col min="3" max="3" width="9.22222222222222" customWidth="1"/>
    <col min="5" max="5" width="9.55555555555556" customWidth="1"/>
    <col min="6" max="6" width="8.33333333333333" customWidth="1"/>
    <col min="7" max="7" width="13.1111111111111" customWidth="1"/>
    <col min="8" max="8" width="13.7777777777778" customWidth="1"/>
    <col min="9" max="9" width="14" customWidth="1"/>
    <col min="10" max="10" width="15.8888888888889" customWidth="1"/>
    <col min="11" max="11" width="14.3333333333333" customWidth="1"/>
    <col min="12" max="12" width="16.8888888888889" customWidth="1"/>
    <col min="13" max="13" width="11.7777777777778" customWidth="1"/>
    <col min="14" max="14" width="9.33333333333333" customWidth="1"/>
    <col min="15" max="15" width="12.1111111111111" customWidth="1"/>
    <col min="16" max="16" width="11" customWidth="1"/>
    <col min="17" max="17" width="3.11111111111111" customWidth="1"/>
  </cols>
  <sheetData>
    <row r="1" ht="59.4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76"/>
    </row>
    <row r="2" ht="30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76"/>
    </row>
    <row r="3" ht="29.25" customHeight="1" spans="3:16">
      <c r="C3" s="5" t="s">
        <v>2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ht="33.15" spans="1:16">
      <c r="A4" s="7" t="s">
        <v>3</v>
      </c>
      <c r="B4" s="7"/>
      <c r="C4" s="8"/>
      <c r="D4" s="9" t="s">
        <v>4</v>
      </c>
      <c r="E4" s="10"/>
      <c r="F4" s="10"/>
      <c r="G4" s="10"/>
      <c r="H4" s="10"/>
      <c r="I4" s="10"/>
      <c r="J4" s="10"/>
      <c r="K4" s="10"/>
      <c r="L4" s="77"/>
      <c r="M4" s="77"/>
      <c r="N4" s="77"/>
      <c r="O4" s="78" t="s">
        <v>5</v>
      </c>
      <c r="P4" s="8"/>
    </row>
    <row r="5" ht="20.25" customHeight="1" spans="1:16">
      <c r="A5" s="11" t="s">
        <v>6</v>
      </c>
      <c r="B5" s="11"/>
      <c r="C5" s="12"/>
      <c r="D5" s="13"/>
      <c r="E5" s="13"/>
      <c r="F5" s="13"/>
      <c r="G5" s="14"/>
      <c r="H5" s="13"/>
      <c r="I5" s="13"/>
      <c r="J5" s="79"/>
      <c r="K5" s="79"/>
      <c r="L5" s="80"/>
      <c r="M5" s="80"/>
      <c r="N5" s="80"/>
      <c r="O5" s="80"/>
      <c r="P5" s="76"/>
    </row>
    <row r="6" s="1" customFormat="1" ht="37.2" spans="1:16">
      <c r="A6" s="15" t="s">
        <v>7</v>
      </c>
      <c r="B6" s="16"/>
      <c r="C6" s="16"/>
      <c r="D6" s="16"/>
      <c r="E6" s="16"/>
      <c r="F6" s="16"/>
      <c r="G6" s="16"/>
      <c r="H6" s="16"/>
      <c r="I6" s="16"/>
      <c r="J6" s="81" t="s">
        <v>8</v>
      </c>
      <c r="K6" s="82"/>
      <c r="L6" s="16"/>
      <c r="M6" s="83" t="s">
        <v>9</v>
      </c>
      <c r="N6" s="84"/>
      <c r="O6" s="84"/>
      <c r="P6" s="85"/>
    </row>
    <row r="7" s="2" customFormat="1" ht="21" spans="1:16">
      <c r="A7" s="17" t="s">
        <v>10</v>
      </c>
      <c r="B7" s="18"/>
      <c r="C7" s="19" t="s">
        <v>11</v>
      </c>
      <c r="D7" s="20"/>
      <c r="E7" s="19" t="s">
        <v>12</v>
      </c>
      <c r="F7" s="20"/>
      <c r="G7" s="21" t="s">
        <v>13</v>
      </c>
      <c r="H7" s="22"/>
      <c r="I7" s="73" t="s">
        <v>14</v>
      </c>
      <c r="J7" s="73"/>
      <c r="K7" s="73" t="s">
        <v>15</v>
      </c>
      <c r="L7" s="73" t="s">
        <v>16</v>
      </c>
      <c r="M7" s="86" t="s">
        <v>17</v>
      </c>
      <c r="N7" s="87"/>
      <c r="O7" s="87"/>
      <c r="P7" s="88"/>
    </row>
    <row r="8" s="2" customFormat="1" ht="21" spans="1:16">
      <c r="A8" s="23" t="s">
        <v>18</v>
      </c>
      <c r="B8" s="24" t="s">
        <v>19</v>
      </c>
      <c r="C8" s="25" t="s">
        <v>20</v>
      </c>
      <c r="D8" s="26">
        <f>F8-1</f>
        <v>631</v>
      </c>
      <c r="E8" s="27" t="s">
        <v>21</v>
      </c>
      <c r="F8" s="26">
        <v>632</v>
      </c>
      <c r="G8" s="21">
        <v>45596</v>
      </c>
      <c r="H8" s="22"/>
      <c r="I8" s="73">
        <f t="shared" ref="I8:I9" si="0">G8+2</f>
        <v>45598</v>
      </c>
      <c r="J8" s="73"/>
      <c r="K8" s="73">
        <f t="shared" ref="K8:K9" si="1">G8+3</f>
        <v>45599</v>
      </c>
      <c r="L8" s="73">
        <f t="shared" ref="L8:L9" si="2">G8+4</f>
        <v>45600</v>
      </c>
      <c r="M8" s="89" t="s">
        <v>22</v>
      </c>
      <c r="N8" s="90"/>
      <c r="O8" s="90"/>
      <c r="P8" s="91"/>
    </row>
    <row r="9" s="2" customFormat="1" ht="21" spans="1:16">
      <c r="A9" s="23" t="s">
        <v>18</v>
      </c>
      <c r="B9" s="24" t="s">
        <v>19</v>
      </c>
      <c r="C9" s="25" t="s">
        <v>20</v>
      </c>
      <c r="D9" s="26">
        <f>F9-1</f>
        <v>632</v>
      </c>
      <c r="E9" s="27" t="s">
        <v>21</v>
      </c>
      <c r="F9" s="26">
        <v>633</v>
      </c>
      <c r="G9" s="21">
        <f t="shared" ref="G8:G12" si="3">G8+7</f>
        <v>45603</v>
      </c>
      <c r="H9" s="22"/>
      <c r="I9" s="73">
        <f t="shared" si="0"/>
        <v>45605</v>
      </c>
      <c r="J9" s="73"/>
      <c r="K9" s="73">
        <f t="shared" si="1"/>
        <v>45606</v>
      </c>
      <c r="L9" s="73">
        <f t="shared" si="2"/>
        <v>45607</v>
      </c>
      <c r="M9" s="92" t="s">
        <v>23</v>
      </c>
      <c r="N9" s="93"/>
      <c r="O9" s="93"/>
      <c r="P9" s="94"/>
    </row>
    <row r="10" s="2" customFormat="1" ht="21" spans="1:16">
      <c r="A10" s="23" t="s">
        <v>18</v>
      </c>
      <c r="B10" s="24" t="s">
        <v>19</v>
      </c>
      <c r="C10" s="27" t="s">
        <v>20</v>
      </c>
      <c r="D10" s="26">
        <f t="shared" ref="D10:D12" si="4">F10-1</f>
        <v>633</v>
      </c>
      <c r="E10" s="27" t="s">
        <v>21</v>
      </c>
      <c r="F10" s="26">
        <v>634</v>
      </c>
      <c r="G10" s="21">
        <f t="shared" si="3"/>
        <v>45610</v>
      </c>
      <c r="H10" s="22"/>
      <c r="I10" s="73">
        <f t="shared" ref="I10" si="5">G10+2</f>
        <v>45612</v>
      </c>
      <c r="J10" s="73"/>
      <c r="K10" s="73">
        <f t="shared" ref="K9:K10" si="6">G10+3</f>
        <v>45613</v>
      </c>
      <c r="L10" s="73">
        <f t="shared" ref="L9:L10" si="7">G10+4</f>
        <v>45614</v>
      </c>
      <c r="M10" s="95" t="s">
        <v>24</v>
      </c>
      <c r="N10" s="96"/>
      <c r="O10" s="96"/>
      <c r="P10" s="97"/>
    </row>
    <row r="11" s="2" customFormat="1" ht="21" spans="1:16">
      <c r="A11" s="23" t="s">
        <v>18</v>
      </c>
      <c r="B11" s="24" t="s">
        <v>19</v>
      </c>
      <c r="C11" s="27" t="s">
        <v>20</v>
      </c>
      <c r="D11" s="26">
        <f t="shared" si="4"/>
        <v>634</v>
      </c>
      <c r="E11" s="27" t="s">
        <v>21</v>
      </c>
      <c r="F11" s="26">
        <v>635</v>
      </c>
      <c r="G11" s="21">
        <f t="shared" si="3"/>
        <v>45617</v>
      </c>
      <c r="H11" s="22"/>
      <c r="I11" s="73">
        <f t="shared" ref="I11" si="8">G11+2</f>
        <v>45619</v>
      </c>
      <c r="J11" s="73"/>
      <c r="K11" s="73">
        <f t="shared" ref="K11:K12" si="9">G11+3</f>
        <v>45620</v>
      </c>
      <c r="L11" s="73">
        <f t="shared" ref="L11:L12" si="10">G11+4</f>
        <v>45621</v>
      </c>
      <c r="M11" s="86" t="s">
        <v>25</v>
      </c>
      <c r="N11" s="87"/>
      <c r="O11" s="87"/>
      <c r="P11" s="88"/>
    </row>
    <row r="12" s="2" customFormat="1" ht="21" spans="1:16">
      <c r="A12" s="28" t="s">
        <v>18</v>
      </c>
      <c r="B12" s="29" t="s">
        <v>19</v>
      </c>
      <c r="C12" s="30" t="s">
        <v>20</v>
      </c>
      <c r="D12" s="31">
        <f t="shared" si="4"/>
        <v>635</v>
      </c>
      <c r="E12" s="30" t="s">
        <v>21</v>
      </c>
      <c r="F12" s="26">
        <v>636</v>
      </c>
      <c r="G12" s="21">
        <f t="shared" si="3"/>
        <v>45624</v>
      </c>
      <c r="H12" s="22"/>
      <c r="I12" s="73">
        <f t="shared" ref="I12" si="11">G12+2</f>
        <v>45626</v>
      </c>
      <c r="J12" s="73"/>
      <c r="K12" s="73">
        <f t="shared" si="9"/>
        <v>45627</v>
      </c>
      <c r="L12" s="73">
        <f t="shared" si="10"/>
        <v>45628</v>
      </c>
      <c r="M12" s="89" t="s">
        <v>26</v>
      </c>
      <c r="N12" s="90"/>
      <c r="O12" s="90"/>
      <c r="P12" s="91"/>
    </row>
    <row r="13" s="2" customFormat="1" ht="21" spans="1:16">
      <c r="A13" s="32" t="s">
        <v>10</v>
      </c>
      <c r="B13" s="18"/>
      <c r="C13" s="33" t="s">
        <v>11</v>
      </c>
      <c r="D13" s="34"/>
      <c r="E13" s="33" t="s">
        <v>12</v>
      </c>
      <c r="F13" s="34"/>
      <c r="G13" s="35" t="s">
        <v>27</v>
      </c>
      <c r="H13" s="36"/>
      <c r="I13" s="35" t="s">
        <v>28</v>
      </c>
      <c r="J13" s="36"/>
      <c r="K13" s="58" t="s">
        <v>29</v>
      </c>
      <c r="L13" s="73" t="s">
        <v>30</v>
      </c>
      <c r="M13" s="92" t="s">
        <v>31</v>
      </c>
      <c r="N13" s="93"/>
      <c r="O13" s="93"/>
      <c r="P13" s="94"/>
    </row>
    <row r="14" s="2" customFormat="1" ht="21" spans="1:16">
      <c r="A14" s="23" t="s">
        <v>32</v>
      </c>
      <c r="B14" s="24" t="s">
        <v>33</v>
      </c>
      <c r="C14" s="27" t="s">
        <v>20</v>
      </c>
      <c r="D14" s="37">
        <f>F14-1</f>
        <v>235</v>
      </c>
      <c r="E14" s="27" t="s">
        <v>21</v>
      </c>
      <c r="F14" s="38">
        <v>236</v>
      </c>
      <c r="G14" s="21">
        <v>45592</v>
      </c>
      <c r="H14" s="22"/>
      <c r="I14" s="21">
        <f>G14+1</f>
        <v>45593</v>
      </c>
      <c r="J14" s="22"/>
      <c r="K14" s="73">
        <f>G14+3</f>
        <v>45595</v>
      </c>
      <c r="L14" s="73">
        <f>G14+5</f>
        <v>45597</v>
      </c>
      <c r="M14" s="98" t="s">
        <v>34</v>
      </c>
      <c r="N14" s="99"/>
      <c r="O14" s="99"/>
      <c r="P14" s="100"/>
    </row>
    <row r="15" s="2" customFormat="1" ht="21" spans="1:16">
      <c r="A15" s="23" t="s">
        <v>32</v>
      </c>
      <c r="B15" s="24" t="s">
        <v>33</v>
      </c>
      <c r="C15" s="27" t="s">
        <v>20</v>
      </c>
      <c r="D15" s="37">
        <f t="shared" ref="D15:D18" si="12">F15-1</f>
        <v>236</v>
      </c>
      <c r="E15" s="27" t="s">
        <v>21</v>
      </c>
      <c r="F15" s="38">
        <v>237</v>
      </c>
      <c r="G15" s="21">
        <f>G14+7</f>
        <v>45599</v>
      </c>
      <c r="H15" s="22"/>
      <c r="I15" s="21">
        <f>G15+1</f>
        <v>45600</v>
      </c>
      <c r="J15" s="22"/>
      <c r="K15" s="73">
        <f>G15+3</f>
        <v>45602</v>
      </c>
      <c r="L15" s="73">
        <f>G15+5</f>
        <v>45604</v>
      </c>
      <c r="M15" s="101" t="s">
        <v>35</v>
      </c>
      <c r="N15" s="102"/>
      <c r="O15" s="103"/>
      <c r="P15" s="104"/>
    </row>
    <row r="16" s="2" customFormat="1" ht="21" spans="1:16">
      <c r="A16" s="23" t="s">
        <v>32</v>
      </c>
      <c r="B16" s="24" t="s">
        <v>33</v>
      </c>
      <c r="C16" s="27" t="s">
        <v>20</v>
      </c>
      <c r="D16" s="37">
        <f t="shared" si="12"/>
        <v>237</v>
      </c>
      <c r="E16" s="27" t="s">
        <v>21</v>
      </c>
      <c r="F16" s="38">
        <v>238</v>
      </c>
      <c r="G16" s="21">
        <f>G15+7</f>
        <v>45606</v>
      </c>
      <c r="H16" s="22"/>
      <c r="I16" s="21">
        <f>G16+1</f>
        <v>45607</v>
      </c>
      <c r="J16" s="22"/>
      <c r="K16" s="73">
        <f>G16+3</f>
        <v>45609</v>
      </c>
      <c r="L16" s="73">
        <f>G16+5</f>
        <v>45611</v>
      </c>
      <c r="M16" s="93" t="s">
        <v>36</v>
      </c>
      <c r="N16" s="93"/>
      <c r="O16" s="93"/>
      <c r="P16" s="94"/>
    </row>
    <row r="17" s="2" customFormat="1" ht="21" spans="1:16">
      <c r="A17" s="23" t="s">
        <v>32</v>
      </c>
      <c r="B17" s="24" t="s">
        <v>33</v>
      </c>
      <c r="C17" s="27" t="s">
        <v>20</v>
      </c>
      <c r="D17" s="37">
        <f t="shared" si="12"/>
        <v>238</v>
      </c>
      <c r="E17" s="27" t="s">
        <v>21</v>
      </c>
      <c r="F17" s="38">
        <v>239</v>
      </c>
      <c r="G17" s="21">
        <f>G16+7</f>
        <v>45613</v>
      </c>
      <c r="H17" s="22"/>
      <c r="I17" s="21">
        <f>G17+1</f>
        <v>45614</v>
      </c>
      <c r="J17" s="22"/>
      <c r="K17" s="73">
        <f>G17+3</f>
        <v>45616</v>
      </c>
      <c r="L17" s="73">
        <f>G17+5</f>
        <v>45618</v>
      </c>
      <c r="M17" s="105" t="s">
        <v>37</v>
      </c>
      <c r="N17" s="105"/>
      <c r="O17" s="105"/>
      <c r="P17" s="106"/>
    </row>
    <row r="18" s="2" customFormat="1" ht="21" spans="1:16">
      <c r="A18" s="23" t="s">
        <v>32</v>
      </c>
      <c r="B18" s="24" t="s">
        <v>33</v>
      </c>
      <c r="C18" s="27" t="s">
        <v>20</v>
      </c>
      <c r="D18" s="39">
        <f t="shared" si="12"/>
        <v>239</v>
      </c>
      <c r="E18" s="27" t="s">
        <v>21</v>
      </c>
      <c r="F18" s="38">
        <v>240</v>
      </c>
      <c r="G18" s="40">
        <f>G17+7</f>
        <v>45620</v>
      </c>
      <c r="H18" s="40"/>
      <c r="I18" s="21">
        <f>G18+1</f>
        <v>45621</v>
      </c>
      <c r="J18" s="22"/>
      <c r="K18" s="73">
        <f>G18+3</f>
        <v>45623</v>
      </c>
      <c r="L18" s="40">
        <f>G18+5</f>
        <v>45625</v>
      </c>
      <c r="M18" s="107" t="s">
        <v>38</v>
      </c>
      <c r="N18" s="108"/>
      <c r="O18" s="108"/>
      <c r="P18" s="109"/>
    </row>
    <row r="19" s="2" customFormat="1" ht="20.4" customHeight="1" spans="1:16">
      <c r="A19" s="41" t="s">
        <v>39</v>
      </c>
      <c r="B19" s="42"/>
      <c r="C19" s="42"/>
      <c r="D19" s="42"/>
      <c r="E19" s="42"/>
      <c r="F19" s="42"/>
      <c r="G19" s="42"/>
      <c r="H19" s="42"/>
      <c r="I19" s="42"/>
      <c r="J19" s="110" t="s">
        <v>40</v>
      </c>
      <c r="K19" s="110"/>
      <c r="L19" s="111"/>
      <c r="M19" s="92" t="s">
        <v>41</v>
      </c>
      <c r="N19" s="93"/>
      <c r="O19" s="93"/>
      <c r="P19" s="94"/>
    </row>
    <row r="20" ht="24.6" customHeight="1" spans="1:16">
      <c r="A20" s="43"/>
      <c r="B20" s="44"/>
      <c r="C20" s="44"/>
      <c r="D20" s="44"/>
      <c r="E20" s="44"/>
      <c r="F20" s="44"/>
      <c r="G20" s="44"/>
      <c r="H20" s="44"/>
      <c r="I20" s="44"/>
      <c r="J20" s="112"/>
      <c r="K20" s="112"/>
      <c r="L20" s="113"/>
      <c r="M20" s="92" t="s">
        <v>42</v>
      </c>
      <c r="N20" s="93"/>
      <c r="O20" s="93"/>
      <c r="P20" s="94"/>
    </row>
    <row r="21" s="2" customFormat="1" ht="21" customHeight="1" spans="1:16">
      <c r="A21" s="45" t="s">
        <v>10</v>
      </c>
      <c r="B21" s="46"/>
      <c r="C21" s="47" t="s">
        <v>11</v>
      </c>
      <c r="D21" s="48"/>
      <c r="E21" s="49" t="s">
        <v>12</v>
      </c>
      <c r="F21" s="50"/>
      <c r="G21" s="51" t="s">
        <v>43</v>
      </c>
      <c r="H21" s="52" t="s">
        <v>44</v>
      </c>
      <c r="I21" s="114" t="s">
        <v>45</v>
      </c>
      <c r="J21" s="51" t="s">
        <v>46</v>
      </c>
      <c r="K21" s="114" t="s">
        <v>47</v>
      </c>
      <c r="L21" s="115" t="s">
        <v>48</v>
      </c>
      <c r="M21" s="107" t="s">
        <v>49</v>
      </c>
      <c r="N21" s="108"/>
      <c r="O21" s="108"/>
      <c r="P21" s="109"/>
    </row>
    <row r="22" s="2" customFormat="1" ht="24" customHeight="1" spans="1:16">
      <c r="A22" s="17" t="s">
        <v>50</v>
      </c>
      <c r="B22" s="53" t="s">
        <v>51</v>
      </c>
      <c r="C22" s="54">
        <f t="shared" ref="C22:C26" si="13">E22-1</f>
        <v>529</v>
      </c>
      <c r="D22" s="55" t="s">
        <v>52</v>
      </c>
      <c r="E22" s="56">
        <v>530</v>
      </c>
      <c r="F22" s="57" t="s">
        <v>53</v>
      </c>
      <c r="G22" s="58">
        <v>45594</v>
      </c>
      <c r="H22" s="58">
        <f t="shared" ref="H22:H24" si="14">G22+2</f>
        <v>45596</v>
      </c>
      <c r="I22" s="36">
        <f t="shared" ref="I22:I24" si="15">G22+3</f>
        <v>45597</v>
      </c>
      <c r="J22" s="35">
        <f t="shared" ref="J22:J24" si="16">G22+3</f>
        <v>45597</v>
      </c>
      <c r="K22" s="73">
        <f t="shared" ref="K22:K24" si="17">G22+4</f>
        <v>45598</v>
      </c>
      <c r="L22" s="73">
        <f t="shared" ref="L22:L24" si="18">G22+4</f>
        <v>45598</v>
      </c>
      <c r="M22" s="92" t="s">
        <v>54</v>
      </c>
      <c r="N22" s="93"/>
      <c r="O22" s="93"/>
      <c r="P22" s="94"/>
    </row>
    <row r="23" s="2" customFormat="1" ht="21" spans="1:16">
      <c r="A23" s="17" t="s">
        <v>50</v>
      </c>
      <c r="B23" s="53" t="s">
        <v>51</v>
      </c>
      <c r="C23" s="54">
        <f t="shared" si="13"/>
        <v>530</v>
      </c>
      <c r="D23" s="55" t="s">
        <v>52</v>
      </c>
      <c r="E23" s="56">
        <v>531</v>
      </c>
      <c r="F23" s="57" t="s">
        <v>53</v>
      </c>
      <c r="G23" s="58">
        <f t="shared" ref="G23:G26" si="19">G22+7</f>
        <v>45601</v>
      </c>
      <c r="H23" s="58">
        <f t="shared" si="14"/>
        <v>45603</v>
      </c>
      <c r="I23" s="36">
        <f t="shared" si="15"/>
        <v>45604</v>
      </c>
      <c r="J23" s="35">
        <f t="shared" si="16"/>
        <v>45604</v>
      </c>
      <c r="K23" s="73">
        <f t="shared" si="17"/>
        <v>45605</v>
      </c>
      <c r="L23" s="73">
        <f t="shared" si="18"/>
        <v>45605</v>
      </c>
      <c r="M23" s="98" t="s">
        <v>55</v>
      </c>
      <c r="N23" s="99"/>
      <c r="O23" s="99"/>
      <c r="P23" s="100"/>
    </row>
    <row r="24" s="2" customFormat="1" ht="21" spans="1:16">
      <c r="A24" s="17" t="s">
        <v>50</v>
      </c>
      <c r="B24" s="53" t="s">
        <v>51</v>
      </c>
      <c r="C24" s="54">
        <f t="shared" si="13"/>
        <v>531</v>
      </c>
      <c r="D24" s="55" t="s">
        <v>52</v>
      </c>
      <c r="E24" s="56">
        <v>532</v>
      </c>
      <c r="F24" s="57" t="s">
        <v>53</v>
      </c>
      <c r="G24" s="58">
        <f t="shared" si="19"/>
        <v>45608</v>
      </c>
      <c r="H24" s="58">
        <f t="shared" si="14"/>
        <v>45610</v>
      </c>
      <c r="I24" s="36">
        <f t="shared" si="15"/>
        <v>45611</v>
      </c>
      <c r="J24" s="35">
        <f t="shared" si="16"/>
        <v>45611</v>
      </c>
      <c r="K24" s="73">
        <f t="shared" si="17"/>
        <v>45612</v>
      </c>
      <c r="L24" s="73">
        <f t="shared" si="18"/>
        <v>45612</v>
      </c>
      <c r="M24" s="107" t="s">
        <v>56</v>
      </c>
      <c r="N24" s="108"/>
      <c r="O24" s="108"/>
      <c r="P24" s="109"/>
    </row>
    <row r="25" s="2" customFormat="1" ht="24" customHeight="1" spans="1:16">
      <c r="A25" s="17" t="s">
        <v>50</v>
      </c>
      <c r="B25" s="53" t="s">
        <v>51</v>
      </c>
      <c r="C25" s="54">
        <f t="shared" si="13"/>
        <v>532</v>
      </c>
      <c r="D25" s="55" t="s">
        <v>52</v>
      </c>
      <c r="E25" s="56">
        <v>533</v>
      </c>
      <c r="F25" s="57" t="s">
        <v>53</v>
      </c>
      <c r="G25" s="58">
        <f t="shared" si="19"/>
        <v>45615</v>
      </c>
      <c r="H25" s="58">
        <f t="shared" ref="H24:H25" si="20">G25+2</f>
        <v>45617</v>
      </c>
      <c r="I25" s="36">
        <f t="shared" ref="I24:I25" si="21">G25+3</f>
        <v>45618</v>
      </c>
      <c r="J25" s="35">
        <f t="shared" ref="J24:J25" si="22">G25+3</f>
        <v>45618</v>
      </c>
      <c r="K25" s="73">
        <f t="shared" ref="K24:K25" si="23">G25+4</f>
        <v>45619</v>
      </c>
      <c r="L25" s="73">
        <f t="shared" ref="L24:L25" si="24">G25+4</f>
        <v>45619</v>
      </c>
      <c r="M25" s="92" t="s">
        <v>57</v>
      </c>
      <c r="N25" s="93"/>
      <c r="O25" s="93"/>
      <c r="P25" s="94"/>
    </row>
    <row r="26" s="2" customFormat="1" ht="21" spans="1:16">
      <c r="A26" s="17" t="s">
        <v>50</v>
      </c>
      <c r="B26" s="53" t="s">
        <v>51</v>
      </c>
      <c r="C26" s="54">
        <f t="shared" si="13"/>
        <v>533</v>
      </c>
      <c r="D26" s="55" t="s">
        <v>52</v>
      </c>
      <c r="E26" s="56">
        <v>534</v>
      </c>
      <c r="F26" s="57" t="s">
        <v>53</v>
      </c>
      <c r="G26" s="58">
        <f t="shared" si="19"/>
        <v>45622</v>
      </c>
      <c r="H26" s="58">
        <f t="shared" ref="H26" si="25">G26+2</f>
        <v>45624</v>
      </c>
      <c r="I26" s="36">
        <f t="shared" ref="I26" si="26">G26+3</f>
        <v>45625</v>
      </c>
      <c r="J26" s="35">
        <f t="shared" ref="J26" si="27">G26+3</f>
        <v>45625</v>
      </c>
      <c r="K26" s="73">
        <f t="shared" ref="K26" si="28">G26+4</f>
        <v>45626</v>
      </c>
      <c r="L26" s="73">
        <f t="shared" ref="L26" si="29">G26+4</f>
        <v>45626</v>
      </c>
      <c r="M26" s="116" t="s">
        <v>58</v>
      </c>
      <c r="N26" s="117"/>
      <c r="O26" s="117"/>
      <c r="P26" s="118"/>
    </row>
    <row r="27" s="2" customFormat="1" ht="21" spans="1:16">
      <c r="A27" s="45" t="s">
        <v>10</v>
      </c>
      <c r="B27" s="46"/>
      <c r="C27" s="47" t="s">
        <v>11</v>
      </c>
      <c r="D27" s="59"/>
      <c r="E27" s="47" t="s">
        <v>12</v>
      </c>
      <c r="F27" s="48"/>
      <c r="G27" s="35" t="s">
        <v>59</v>
      </c>
      <c r="H27" s="35" t="s">
        <v>60</v>
      </c>
      <c r="I27" s="58" t="s">
        <v>61</v>
      </c>
      <c r="J27" s="58" t="s">
        <v>62</v>
      </c>
      <c r="K27" s="35" t="s">
        <v>63</v>
      </c>
      <c r="L27" s="114" t="s">
        <v>64</v>
      </c>
      <c r="M27" s="107" t="s">
        <v>65</v>
      </c>
      <c r="N27" s="108"/>
      <c r="O27" s="108"/>
      <c r="P27" s="109"/>
    </row>
    <row r="28" s="2" customFormat="1" ht="21" spans="1:16">
      <c r="A28" s="17" t="s">
        <v>66</v>
      </c>
      <c r="B28" s="53" t="s">
        <v>67</v>
      </c>
      <c r="C28" s="54">
        <f t="shared" ref="C28:C29" si="30">E28-1</f>
        <v>2441</v>
      </c>
      <c r="D28" s="55" t="s">
        <v>52</v>
      </c>
      <c r="E28" s="56">
        <v>2442</v>
      </c>
      <c r="F28" s="57" t="s">
        <v>53</v>
      </c>
      <c r="G28" s="35">
        <v>45591</v>
      </c>
      <c r="H28" s="21">
        <f>G28+3</f>
        <v>45594</v>
      </c>
      <c r="I28" s="58">
        <f>G28+3</f>
        <v>45594</v>
      </c>
      <c r="J28" s="58">
        <f>G28+3</f>
        <v>45594</v>
      </c>
      <c r="K28" s="58">
        <f>G28+4</f>
        <v>45595</v>
      </c>
      <c r="L28" s="35">
        <f>G28+4</f>
        <v>45595</v>
      </c>
      <c r="M28" s="119" t="s">
        <v>68</v>
      </c>
      <c r="N28" s="120"/>
      <c r="O28" s="120"/>
      <c r="P28" s="121"/>
    </row>
    <row r="29" s="2" customFormat="1" ht="21" spans="1:16">
      <c r="A29" s="17" t="s">
        <v>66</v>
      </c>
      <c r="B29" s="53" t="s">
        <v>67</v>
      </c>
      <c r="C29" s="54">
        <f t="shared" ref="C29" si="31">E29-1</f>
        <v>2442</v>
      </c>
      <c r="D29" s="55" t="s">
        <v>52</v>
      </c>
      <c r="E29" s="56">
        <v>2443</v>
      </c>
      <c r="F29" s="57" t="s">
        <v>53</v>
      </c>
      <c r="G29" s="35">
        <f t="shared" ref="G29:G32" si="32">G28+7</f>
        <v>45598</v>
      </c>
      <c r="H29" s="21">
        <f>G29+3</f>
        <v>45601</v>
      </c>
      <c r="I29" s="58">
        <f>G29+3</f>
        <v>45601</v>
      </c>
      <c r="J29" s="58">
        <f>G29+3</f>
        <v>45601</v>
      </c>
      <c r="K29" s="58">
        <f>G29+4</f>
        <v>45602</v>
      </c>
      <c r="L29" s="35">
        <f>G29+4</f>
        <v>45602</v>
      </c>
      <c r="M29" s="98" t="s">
        <v>69</v>
      </c>
      <c r="N29" s="99"/>
      <c r="O29" s="99"/>
      <c r="P29" s="100"/>
    </row>
    <row r="30" s="2" customFormat="1" ht="21" spans="1:16">
      <c r="A30" s="17" t="s">
        <v>66</v>
      </c>
      <c r="B30" s="53" t="s">
        <v>67</v>
      </c>
      <c r="C30" s="54">
        <f t="shared" ref="C30:C32" si="33">E30-1</f>
        <v>2443</v>
      </c>
      <c r="D30" s="55" t="s">
        <v>52</v>
      </c>
      <c r="E30" s="56">
        <v>2444</v>
      </c>
      <c r="F30" s="57" t="s">
        <v>53</v>
      </c>
      <c r="G30" s="35">
        <f t="shared" si="32"/>
        <v>45605</v>
      </c>
      <c r="H30" s="21">
        <f>G30+3</f>
        <v>45608</v>
      </c>
      <c r="I30" s="58">
        <f>G30+3</f>
        <v>45608</v>
      </c>
      <c r="J30" s="58">
        <f>G30+3</f>
        <v>45608</v>
      </c>
      <c r="K30" s="58">
        <f>G30+4</f>
        <v>45609</v>
      </c>
      <c r="L30" s="35">
        <f t="shared" ref="L30:L32" si="34">G30+4</f>
        <v>45609</v>
      </c>
      <c r="M30" s="122" t="s">
        <v>70</v>
      </c>
      <c r="N30" s="123"/>
      <c r="O30" s="123"/>
      <c r="P30" s="124"/>
    </row>
    <row r="31" s="2" customFormat="1" ht="21" spans="1:16">
      <c r="A31" s="17" t="s">
        <v>66</v>
      </c>
      <c r="B31" s="53" t="s">
        <v>67</v>
      </c>
      <c r="C31" s="54">
        <f t="shared" si="33"/>
        <v>2444</v>
      </c>
      <c r="D31" s="55" t="s">
        <v>52</v>
      </c>
      <c r="E31" s="56">
        <v>2445</v>
      </c>
      <c r="F31" s="57" t="s">
        <v>53</v>
      </c>
      <c r="G31" s="35">
        <f t="shared" si="32"/>
        <v>45612</v>
      </c>
      <c r="H31" s="21">
        <f>G31+3</f>
        <v>45615</v>
      </c>
      <c r="I31" s="58">
        <f>G31+3</f>
        <v>45615</v>
      </c>
      <c r="J31" s="58">
        <f>G31+3</f>
        <v>45615</v>
      </c>
      <c r="K31" s="58">
        <f>G31+4</f>
        <v>45616</v>
      </c>
      <c r="L31" s="35">
        <f t="shared" si="34"/>
        <v>45616</v>
      </c>
      <c r="M31" s="119" t="s">
        <v>71</v>
      </c>
      <c r="N31" s="120"/>
      <c r="O31" s="120"/>
      <c r="P31" s="121"/>
    </row>
    <row r="32" s="2" customFormat="1" ht="21" spans="1:16">
      <c r="A32" s="17" t="s">
        <v>66</v>
      </c>
      <c r="B32" s="53" t="s">
        <v>67</v>
      </c>
      <c r="C32" s="54">
        <f t="shared" si="33"/>
        <v>2445</v>
      </c>
      <c r="D32" s="55" t="s">
        <v>52</v>
      </c>
      <c r="E32" s="56">
        <v>2446</v>
      </c>
      <c r="F32" s="57" t="s">
        <v>53</v>
      </c>
      <c r="G32" s="35">
        <f t="shared" si="32"/>
        <v>45619</v>
      </c>
      <c r="H32" s="21">
        <f>G32+3</f>
        <v>45622</v>
      </c>
      <c r="I32" s="58">
        <f>G32+3</f>
        <v>45622</v>
      </c>
      <c r="J32" s="58">
        <f>G32+3</f>
        <v>45622</v>
      </c>
      <c r="K32" s="58">
        <f>G32+4</f>
        <v>45623</v>
      </c>
      <c r="L32" s="35">
        <f t="shared" si="34"/>
        <v>45623</v>
      </c>
      <c r="M32" s="98" t="s">
        <v>72</v>
      </c>
      <c r="N32" s="99"/>
      <c r="O32" s="99"/>
      <c r="P32" s="100"/>
    </row>
    <row r="33" s="2" customFormat="1" ht="21" spans="1:16">
      <c r="A33" s="45" t="s">
        <v>10</v>
      </c>
      <c r="B33" s="46"/>
      <c r="C33" s="47" t="s">
        <v>11</v>
      </c>
      <c r="D33" s="48"/>
      <c r="E33" s="47" t="s">
        <v>12</v>
      </c>
      <c r="F33" s="48"/>
      <c r="G33" s="58" t="s">
        <v>73</v>
      </c>
      <c r="H33" s="58" t="s">
        <v>74</v>
      </c>
      <c r="I33" s="58" t="s">
        <v>75</v>
      </c>
      <c r="J33" s="58" t="s">
        <v>76</v>
      </c>
      <c r="K33" s="64" t="s">
        <v>61</v>
      </c>
      <c r="L33" s="64" t="s">
        <v>62</v>
      </c>
      <c r="M33" s="107" t="s">
        <v>77</v>
      </c>
      <c r="N33" s="108"/>
      <c r="O33" s="108"/>
      <c r="P33" s="109"/>
    </row>
    <row r="34" s="2" customFormat="1" ht="21" spans="1:16">
      <c r="A34" s="17" t="s">
        <v>78</v>
      </c>
      <c r="B34" s="53" t="s">
        <v>79</v>
      </c>
      <c r="C34" s="60">
        <f>E34-1</f>
        <v>2421</v>
      </c>
      <c r="D34" s="55" t="s">
        <v>52</v>
      </c>
      <c r="E34" s="54">
        <v>2422</v>
      </c>
      <c r="F34" s="57" t="s">
        <v>53</v>
      </c>
      <c r="G34" s="58">
        <f t="shared" ref="G34" si="35">H34-2</f>
        <v>45594</v>
      </c>
      <c r="H34" s="58">
        <v>45596</v>
      </c>
      <c r="I34" s="58">
        <f t="shared" ref="I34:I35" si="36">H34+2</f>
        <v>45598</v>
      </c>
      <c r="J34" s="58">
        <f t="shared" ref="J34" si="37">H34+4</f>
        <v>45600</v>
      </c>
      <c r="K34" s="58">
        <f t="shared" ref="K34" si="38">H34+5</f>
        <v>45601</v>
      </c>
      <c r="L34" s="58">
        <f t="shared" ref="L34:L35" si="39">H34+5</f>
        <v>45601</v>
      </c>
      <c r="M34" s="119" t="s">
        <v>80</v>
      </c>
      <c r="N34" s="103"/>
      <c r="O34" s="103"/>
      <c r="P34" s="104"/>
    </row>
    <row r="35" s="2" customFormat="1" ht="21" spans="1:16">
      <c r="A35" s="61" t="s">
        <v>81</v>
      </c>
      <c r="B35" s="53" t="s">
        <v>82</v>
      </c>
      <c r="C35" s="60">
        <f t="shared" ref="C35:C37" si="40">E35-1</f>
        <v>2430</v>
      </c>
      <c r="D35" s="55" t="s">
        <v>52</v>
      </c>
      <c r="E35" s="54">
        <v>2431</v>
      </c>
      <c r="F35" s="57" t="s">
        <v>53</v>
      </c>
      <c r="G35" s="58">
        <f t="shared" ref="G35:G36" si="41">H35-2</f>
        <v>45601</v>
      </c>
      <c r="H35" s="58">
        <f t="shared" ref="H35:H38" si="42">H34+7</f>
        <v>45603</v>
      </c>
      <c r="I35" s="58">
        <f t="shared" si="36"/>
        <v>45605</v>
      </c>
      <c r="J35" s="58">
        <f t="shared" ref="J35" si="43">H35+4</f>
        <v>45607</v>
      </c>
      <c r="K35" s="58">
        <f t="shared" ref="K35" si="44">H35+5</f>
        <v>45608</v>
      </c>
      <c r="L35" s="58">
        <f t="shared" si="39"/>
        <v>45608</v>
      </c>
      <c r="M35" s="98" t="s">
        <v>83</v>
      </c>
      <c r="N35" s="99"/>
      <c r="O35" s="99"/>
      <c r="P35" s="100"/>
    </row>
    <row r="36" s="2" customFormat="1" ht="21" spans="1:16">
      <c r="A36" s="17" t="s">
        <v>78</v>
      </c>
      <c r="B36" s="53" t="s">
        <v>79</v>
      </c>
      <c r="C36" s="60">
        <f t="shared" si="40"/>
        <v>2422</v>
      </c>
      <c r="D36" s="55" t="s">
        <v>52</v>
      </c>
      <c r="E36" s="54">
        <v>2423</v>
      </c>
      <c r="F36" s="57" t="s">
        <v>53</v>
      </c>
      <c r="G36" s="58">
        <f t="shared" si="41"/>
        <v>45608</v>
      </c>
      <c r="H36" s="58">
        <f t="shared" si="42"/>
        <v>45610</v>
      </c>
      <c r="I36" s="58">
        <f t="shared" ref="I36:I37" si="45">H36+2</f>
        <v>45612</v>
      </c>
      <c r="J36" s="58">
        <f t="shared" ref="J36:J37" si="46">H36+4</f>
        <v>45614</v>
      </c>
      <c r="K36" s="58">
        <f t="shared" ref="K36:K37" si="47">H36+5</f>
        <v>45615</v>
      </c>
      <c r="L36" s="58">
        <f t="shared" ref="L36:L37" si="48">H36+5</f>
        <v>45615</v>
      </c>
      <c r="M36" s="125" t="s">
        <v>84</v>
      </c>
      <c r="N36" s="103"/>
      <c r="O36" s="103"/>
      <c r="P36" s="104"/>
    </row>
    <row r="37" s="2" customFormat="1" ht="21" spans="1:16">
      <c r="A37" s="61" t="s">
        <v>81</v>
      </c>
      <c r="B37" s="53" t="s">
        <v>82</v>
      </c>
      <c r="C37" s="60">
        <f t="shared" si="40"/>
        <v>2431</v>
      </c>
      <c r="D37" s="55" t="s">
        <v>52</v>
      </c>
      <c r="E37" s="54">
        <v>2432</v>
      </c>
      <c r="F37" s="57" t="s">
        <v>53</v>
      </c>
      <c r="G37" s="58">
        <f t="shared" ref="G37" si="49">H37-2</f>
        <v>45615</v>
      </c>
      <c r="H37" s="58">
        <f t="shared" si="42"/>
        <v>45617</v>
      </c>
      <c r="I37" s="58">
        <f t="shared" si="45"/>
        <v>45619</v>
      </c>
      <c r="J37" s="58">
        <f t="shared" si="46"/>
        <v>45621</v>
      </c>
      <c r="K37" s="58">
        <f t="shared" si="47"/>
        <v>45622</v>
      </c>
      <c r="L37" s="58">
        <f t="shared" si="48"/>
        <v>45622</v>
      </c>
      <c r="M37" s="119" t="s">
        <v>85</v>
      </c>
      <c r="N37" s="103"/>
      <c r="O37" s="103"/>
      <c r="P37" s="104"/>
    </row>
    <row r="38" s="2" customFormat="1" ht="21" spans="1:16">
      <c r="A38" s="17" t="s">
        <v>78</v>
      </c>
      <c r="B38" s="53" t="s">
        <v>79</v>
      </c>
      <c r="C38" s="60">
        <f t="shared" ref="C38" si="50">E38-1</f>
        <v>2423</v>
      </c>
      <c r="D38" s="55" t="s">
        <v>52</v>
      </c>
      <c r="E38" s="54">
        <v>2424</v>
      </c>
      <c r="F38" s="57" t="s">
        <v>53</v>
      </c>
      <c r="G38" s="58">
        <f t="shared" ref="G38" si="51">H38-2</f>
        <v>45622</v>
      </c>
      <c r="H38" s="58">
        <f t="shared" si="42"/>
        <v>45624</v>
      </c>
      <c r="I38" s="58">
        <f t="shared" ref="I38" si="52">H38+2</f>
        <v>45626</v>
      </c>
      <c r="J38" s="58">
        <f t="shared" ref="J38" si="53">H38+4</f>
        <v>45628</v>
      </c>
      <c r="K38" s="58">
        <f t="shared" ref="K38" si="54">H38+5</f>
        <v>45629</v>
      </c>
      <c r="L38" s="58">
        <f t="shared" ref="L38" si="55">H38+5</f>
        <v>45629</v>
      </c>
      <c r="M38" s="126" t="s">
        <v>86</v>
      </c>
      <c r="N38" s="127"/>
      <c r="O38" s="127"/>
      <c r="P38" s="128"/>
    </row>
    <row r="39" s="2" customFormat="1" ht="21" spans="1:16">
      <c r="A39" s="17" t="s">
        <v>10</v>
      </c>
      <c r="B39" s="18"/>
      <c r="C39" s="33" t="s">
        <v>11</v>
      </c>
      <c r="D39" s="34"/>
      <c r="E39" s="33" t="s">
        <v>12</v>
      </c>
      <c r="F39" s="34"/>
      <c r="G39" s="58" t="s">
        <v>73</v>
      </c>
      <c r="H39" s="58" t="s">
        <v>74</v>
      </c>
      <c r="I39" s="58" t="s">
        <v>75</v>
      </c>
      <c r="J39" s="58" t="s">
        <v>87</v>
      </c>
      <c r="K39" s="129" t="s">
        <v>63</v>
      </c>
      <c r="L39" s="64" t="s">
        <v>44</v>
      </c>
      <c r="M39" s="107" t="s">
        <v>88</v>
      </c>
      <c r="N39" s="108"/>
      <c r="O39" s="108"/>
      <c r="P39" s="109"/>
    </row>
    <row r="40" s="2" customFormat="1" ht="21" spans="1:16">
      <c r="A40" s="17" t="s">
        <v>78</v>
      </c>
      <c r="B40" s="53" t="s">
        <v>79</v>
      </c>
      <c r="C40" s="60">
        <f>E40-1</f>
        <v>2421</v>
      </c>
      <c r="D40" s="55" t="s">
        <v>52</v>
      </c>
      <c r="E40" s="54">
        <v>2422</v>
      </c>
      <c r="F40" s="57" t="s">
        <v>53</v>
      </c>
      <c r="G40" s="58">
        <f t="shared" ref="G40:G44" si="56">H40-2</f>
        <v>45594</v>
      </c>
      <c r="H40" s="58">
        <v>45596</v>
      </c>
      <c r="I40" s="58">
        <f t="shared" ref="I40:I44" si="57">H40+2</f>
        <v>45598</v>
      </c>
      <c r="J40" s="73">
        <f t="shared" ref="J40:J41" si="58">H40+3</f>
        <v>45599</v>
      </c>
      <c r="K40" s="130">
        <f t="shared" ref="K40:K41" si="59">H40+6</f>
        <v>45602</v>
      </c>
      <c r="L40" s="130">
        <f t="shared" ref="L40:L41" si="60">H40+7</f>
        <v>45603</v>
      </c>
      <c r="M40" s="119" t="s">
        <v>89</v>
      </c>
      <c r="N40" s="103"/>
      <c r="O40" s="103"/>
      <c r="P40" s="104"/>
    </row>
    <row r="41" s="2" customFormat="1" ht="21" spans="1:16">
      <c r="A41" s="61" t="s">
        <v>81</v>
      </c>
      <c r="B41" s="53" t="s">
        <v>82</v>
      </c>
      <c r="C41" s="60">
        <f t="shared" ref="C41:C44" si="61">E41-1</f>
        <v>2430</v>
      </c>
      <c r="D41" s="55" t="s">
        <v>52</v>
      </c>
      <c r="E41" s="54">
        <v>2431</v>
      </c>
      <c r="F41" s="57" t="s">
        <v>53</v>
      </c>
      <c r="G41" s="58">
        <f t="shared" si="56"/>
        <v>45601</v>
      </c>
      <c r="H41" s="58">
        <f t="shared" ref="H41:H44" si="62">H40+7</f>
        <v>45603</v>
      </c>
      <c r="I41" s="58">
        <f t="shared" si="57"/>
        <v>45605</v>
      </c>
      <c r="J41" s="73">
        <f t="shared" si="58"/>
        <v>45606</v>
      </c>
      <c r="K41" s="130">
        <f t="shared" si="59"/>
        <v>45609</v>
      </c>
      <c r="L41" s="130">
        <f t="shared" si="60"/>
        <v>45610</v>
      </c>
      <c r="M41" s="131" t="s">
        <v>90</v>
      </c>
      <c r="N41" s="132"/>
      <c r="O41" s="132"/>
      <c r="P41" s="133"/>
    </row>
    <row r="42" s="2" customFormat="1" ht="21" spans="1:16">
      <c r="A42" s="17" t="s">
        <v>78</v>
      </c>
      <c r="B42" s="53" t="s">
        <v>79</v>
      </c>
      <c r="C42" s="60">
        <f t="shared" si="61"/>
        <v>2422</v>
      </c>
      <c r="D42" s="55" t="s">
        <v>52</v>
      </c>
      <c r="E42" s="54">
        <v>2423</v>
      </c>
      <c r="F42" s="57" t="s">
        <v>53</v>
      </c>
      <c r="G42" s="58">
        <f t="shared" si="56"/>
        <v>45608</v>
      </c>
      <c r="H42" s="58">
        <f t="shared" si="62"/>
        <v>45610</v>
      </c>
      <c r="I42" s="58">
        <f t="shared" si="57"/>
        <v>45612</v>
      </c>
      <c r="J42" s="73">
        <f t="shared" ref="J42:J43" si="63">H42+3</f>
        <v>45613</v>
      </c>
      <c r="K42" s="130">
        <f t="shared" ref="K42:K43" si="64">H42+6</f>
        <v>45616</v>
      </c>
      <c r="L42" s="130">
        <f t="shared" ref="L42:L43" si="65">H42+7</f>
        <v>45617</v>
      </c>
      <c r="M42" s="107" t="s">
        <v>91</v>
      </c>
      <c r="N42" s="108"/>
      <c r="O42" s="108"/>
      <c r="P42" s="109"/>
    </row>
    <row r="43" s="2" customFormat="1" ht="21" spans="1:16">
      <c r="A43" s="61" t="s">
        <v>81</v>
      </c>
      <c r="B43" s="53" t="s">
        <v>82</v>
      </c>
      <c r="C43" s="60">
        <f t="shared" si="61"/>
        <v>2431</v>
      </c>
      <c r="D43" s="55" t="s">
        <v>52</v>
      </c>
      <c r="E43" s="54">
        <v>2432</v>
      </c>
      <c r="F43" s="57" t="s">
        <v>53</v>
      </c>
      <c r="G43" s="58">
        <f t="shared" si="56"/>
        <v>45615</v>
      </c>
      <c r="H43" s="58">
        <f t="shared" si="62"/>
        <v>45617</v>
      </c>
      <c r="I43" s="58">
        <f t="shared" si="57"/>
        <v>45619</v>
      </c>
      <c r="J43" s="73">
        <f t="shared" si="63"/>
        <v>45620</v>
      </c>
      <c r="K43" s="130">
        <f t="shared" si="64"/>
        <v>45623</v>
      </c>
      <c r="L43" s="130">
        <f t="shared" si="65"/>
        <v>45624</v>
      </c>
      <c r="M43" s="119" t="s">
        <v>92</v>
      </c>
      <c r="N43" s="103"/>
      <c r="O43" s="103"/>
      <c r="P43" s="104"/>
    </row>
    <row r="44" s="2" customFormat="1" ht="21" spans="1:16">
      <c r="A44" s="17" t="s">
        <v>78</v>
      </c>
      <c r="B44" s="53" t="s">
        <v>79</v>
      </c>
      <c r="C44" s="60">
        <f t="shared" si="61"/>
        <v>2423</v>
      </c>
      <c r="D44" s="55" t="s">
        <v>52</v>
      </c>
      <c r="E44" s="54">
        <v>2424</v>
      </c>
      <c r="F44" s="57" t="s">
        <v>53</v>
      </c>
      <c r="G44" s="58">
        <f t="shared" si="56"/>
        <v>45622</v>
      </c>
      <c r="H44" s="58">
        <f t="shared" si="62"/>
        <v>45624</v>
      </c>
      <c r="I44" s="58">
        <f t="shared" si="57"/>
        <v>45626</v>
      </c>
      <c r="J44" s="73">
        <f t="shared" ref="J44" si="66">H44+3</f>
        <v>45627</v>
      </c>
      <c r="K44" s="130">
        <f t="shared" ref="K44" si="67">H44+6</f>
        <v>45630</v>
      </c>
      <c r="L44" s="130">
        <f t="shared" ref="L44" si="68">H44+7</f>
        <v>45631</v>
      </c>
      <c r="M44" s="131" t="s">
        <v>93</v>
      </c>
      <c r="N44" s="132"/>
      <c r="O44" s="132"/>
      <c r="P44" s="133"/>
    </row>
    <row r="45" s="2" customFormat="1" ht="25.8" hidden="1" customHeight="1" spans="1:16">
      <c r="A45" s="62" t="s">
        <v>94</v>
      </c>
      <c r="B45" s="62"/>
      <c r="C45" s="62"/>
      <c r="D45" s="62"/>
      <c r="E45" s="62"/>
      <c r="F45" s="62"/>
      <c r="G45" s="62"/>
      <c r="H45" s="62"/>
      <c r="I45" s="134"/>
      <c r="J45" s="135" t="s">
        <v>95</v>
      </c>
      <c r="K45" s="62"/>
      <c r="L45" s="134"/>
      <c r="M45" s="32"/>
      <c r="N45" s="136"/>
      <c r="O45" s="136"/>
      <c r="P45" s="137"/>
    </row>
    <row r="46" s="2" customFormat="1" ht="21" hidden="1" spans="1:16">
      <c r="A46" s="32" t="s">
        <v>10</v>
      </c>
      <c r="B46" s="18"/>
      <c r="C46" s="63" t="s">
        <v>11</v>
      </c>
      <c r="D46" s="64"/>
      <c r="E46" s="65" t="s">
        <v>12</v>
      </c>
      <c r="F46" s="64"/>
      <c r="G46" s="66" t="s">
        <v>27</v>
      </c>
      <c r="H46" s="66" t="s">
        <v>96</v>
      </c>
      <c r="I46" s="58" t="s">
        <v>97</v>
      </c>
      <c r="J46" s="58" t="s">
        <v>98</v>
      </c>
      <c r="K46" s="58"/>
      <c r="L46" s="58" t="s">
        <v>99</v>
      </c>
      <c r="M46" s="58" t="s">
        <v>100</v>
      </c>
      <c r="N46" s="58"/>
      <c r="O46" s="58" t="s">
        <v>101</v>
      </c>
      <c r="P46" s="58"/>
    </row>
    <row r="47" s="2" customFormat="1" ht="21" hidden="1" spans="1:16">
      <c r="A47" s="17" t="s">
        <v>102</v>
      </c>
      <c r="B47" s="53" t="s">
        <v>103</v>
      </c>
      <c r="C47" s="60">
        <f>E47-1</f>
        <v>160</v>
      </c>
      <c r="D47" s="55" t="s">
        <v>20</v>
      </c>
      <c r="E47" s="67">
        <v>161</v>
      </c>
      <c r="F47" s="68" t="s">
        <v>21</v>
      </c>
      <c r="G47" s="58">
        <v>42155</v>
      </c>
      <c r="H47" s="58">
        <f>G47+1</f>
        <v>42156</v>
      </c>
      <c r="I47" s="130">
        <f>G47+5</f>
        <v>42160</v>
      </c>
      <c r="J47" s="21">
        <f>G47+8</f>
        <v>42163</v>
      </c>
      <c r="K47" s="22"/>
      <c r="L47" s="130">
        <f>J47+4</f>
        <v>42167</v>
      </c>
      <c r="M47" s="138">
        <f>L47+3</f>
        <v>42170</v>
      </c>
      <c r="N47" s="139"/>
      <c r="O47" s="138">
        <f>M47+3</f>
        <v>42173</v>
      </c>
      <c r="P47" s="139"/>
    </row>
    <row r="48" s="2" customFormat="1" ht="21" hidden="1" spans="1:16">
      <c r="A48" s="17" t="s">
        <v>104</v>
      </c>
      <c r="B48" s="53" t="s">
        <v>105</v>
      </c>
      <c r="C48" s="60">
        <f>E48-1</f>
        <v>159</v>
      </c>
      <c r="D48" s="55" t="s">
        <v>20</v>
      </c>
      <c r="E48" s="67">
        <v>160</v>
      </c>
      <c r="F48" s="68" t="s">
        <v>21</v>
      </c>
      <c r="G48" s="58">
        <f>G47+7</f>
        <v>42162</v>
      </c>
      <c r="H48" s="58">
        <f>G48+1</f>
        <v>42163</v>
      </c>
      <c r="I48" s="130">
        <f>G48+5</f>
        <v>42167</v>
      </c>
      <c r="J48" s="21">
        <f>G48+8</f>
        <v>42170</v>
      </c>
      <c r="K48" s="22"/>
      <c r="L48" s="130">
        <f>J48+4</f>
        <v>42174</v>
      </c>
      <c r="M48" s="138">
        <f>L48+3</f>
        <v>42177</v>
      </c>
      <c r="N48" s="139"/>
      <c r="O48" s="138">
        <f>M48+3</f>
        <v>42180</v>
      </c>
      <c r="P48" s="139"/>
    </row>
    <row r="49" s="2" customFormat="1" ht="21" hidden="1" spans="1:16">
      <c r="A49" s="45" t="s">
        <v>106</v>
      </c>
      <c r="B49" s="69" t="s">
        <v>107</v>
      </c>
      <c r="C49" s="60">
        <f>E49-1</f>
        <v>13</v>
      </c>
      <c r="D49" s="55" t="s">
        <v>20</v>
      </c>
      <c r="E49" s="67">
        <v>14</v>
      </c>
      <c r="F49" s="68" t="s">
        <v>21</v>
      </c>
      <c r="G49" s="58">
        <f>G48+7</f>
        <v>42169</v>
      </c>
      <c r="H49" s="58">
        <f>G49+1</f>
        <v>42170</v>
      </c>
      <c r="I49" s="130">
        <f>G49+5</f>
        <v>42174</v>
      </c>
      <c r="J49" s="21">
        <f>G49+8</f>
        <v>42177</v>
      </c>
      <c r="K49" s="22"/>
      <c r="L49" s="130">
        <f>J49+4</f>
        <v>42181</v>
      </c>
      <c r="M49" s="138">
        <f>L49+3</f>
        <v>42184</v>
      </c>
      <c r="N49" s="139"/>
      <c r="O49" s="138">
        <f>M49+3</f>
        <v>42187</v>
      </c>
      <c r="P49" s="139"/>
    </row>
    <row r="50" s="2" customFormat="1" ht="21" hidden="1" spans="1:16">
      <c r="A50" s="17" t="s">
        <v>108</v>
      </c>
      <c r="B50" s="53" t="s">
        <v>109</v>
      </c>
      <c r="C50" s="60">
        <f>E50-1</f>
        <v>5</v>
      </c>
      <c r="D50" s="55" t="s">
        <v>20</v>
      </c>
      <c r="E50" s="67">
        <v>6</v>
      </c>
      <c r="F50" s="70" t="s">
        <v>21</v>
      </c>
      <c r="G50" s="58">
        <f>G49+7</f>
        <v>42176</v>
      </c>
      <c r="H50" s="58">
        <f>G50+1</f>
        <v>42177</v>
      </c>
      <c r="I50" s="130">
        <f>G50+5</f>
        <v>42181</v>
      </c>
      <c r="J50" s="21">
        <f>G50+8</f>
        <v>42184</v>
      </c>
      <c r="K50" s="22"/>
      <c r="L50" s="130">
        <f>J50+4</f>
        <v>42188</v>
      </c>
      <c r="M50" s="138">
        <f>L50+3</f>
        <v>42191</v>
      </c>
      <c r="N50" s="139"/>
      <c r="O50" s="138">
        <f>M50+3</f>
        <v>42194</v>
      </c>
      <c r="P50" s="139"/>
    </row>
    <row r="51" s="2" customFormat="1" ht="21" hidden="1" spans="1:16">
      <c r="A51" s="17" t="s">
        <v>102</v>
      </c>
      <c r="B51" s="53" t="s">
        <v>103</v>
      </c>
      <c r="C51" s="60">
        <f>E51-1</f>
        <v>161</v>
      </c>
      <c r="D51" s="55" t="s">
        <v>20</v>
      </c>
      <c r="E51" s="67">
        <v>162</v>
      </c>
      <c r="F51" s="70" t="s">
        <v>21</v>
      </c>
      <c r="G51" s="58">
        <f>G50+7</f>
        <v>42183</v>
      </c>
      <c r="H51" s="58">
        <f>G51+1</f>
        <v>42184</v>
      </c>
      <c r="I51" s="130">
        <f>G51+5</f>
        <v>42188</v>
      </c>
      <c r="J51" s="21">
        <f>G51+8</f>
        <v>42191</v>
      </c>
      <c r="K51" s="22"/>
      <c r="L51" s="130">
        <f>J51+4</f>
        <v>42195</v>
      </c>
      <c r="M51" s="138">
        <f>L51+3</f>
        <v>42198</v>
      </c>
      <c r="N51" s="139"/>
      <c r="O51" s="138">
        <f>M51+3</f>
        <v>42201</v>
      </c>
      <c r="P51" s="139"/>
    </row>
    <row r="52" s="2" customFormat="1" ht="25.8" hidden="1" customHeight="1" spans="1:16">
      <c r="A52" s="71" t="s">
        <v>110</v>
      </c>
      <c r="B52" s="71"/>
      <c r="C52" s="71"/>
      <c r="D52" s="71"/>
      <c r="E52" s="71"/>
      <c r="F52" s="71"/>
      <c r="G52" s="71"/>
      <c r="H52" s="71"/>
      <c r="I52" s="140"/>
      <c r="J52" s="135" t="s">
        <v>111</v>
      </c>
      <c r="K52" s="62"/>
      <c r="L52" s="134"/>
      <c r="M52" s="141" t="s">
        <v>112</v>
      </c>
      <c r="N52" s="142"/>
      <c r="O52" s="142"/>
      <c r="P52" s="34"/>
    </row>
    <row r="53" s="2" customFormat="1" ht="21" hidden="1" spans="1:16">
      <c r="A53" s="32" t="s">
        <v>10</v>
      </c>
      <c r="B53" s="18"/>
      <c r="C53" s="63" t="s">
        <v>11</v>
      </c>
      <c r="D53" s="64"/>
      <c r="E53" s="65" t="s">
        <v>12</v>
      </c>
      <c r="F53" s="64"/>
      <c r="G53" s="66" t="s">
        <v>113</v>
      </c>
      <c r="H53" s="66" t="s">
        <v>114</v>
      </c>
      <c r="I53" s="58" t="s">
        <v>115</v>
      </c>
      <c r="J53" s="58"/>
      <c r="K53" s="58" t="s">
        <v>116</v>
      </c>
      <c r="L53" s="58"/>
      <c r="M53" s="58" t="s">
        <v>117</v>
      </c>
      <c r="N53" s="58"/>
      <c r="O53" s="58" t="s">
        <v>118</v>
      </c>
      <c r="P53" s="58"/>
    </row>
    <row r="54" s="2" customFormat="1" ht="21" hidden="1" spans="1:16">
      <c r="A54" s="17" t="s">
        <v>119</v>
      </c>
      <c r="B54" s="18"/>
      <c r="C54" s="72">
        <f t="shared" ref="C54:C61" si="69">E54-1</f>
        <v>19</v>
      </c>
      <c r="D54" s="55" t="s">
        <v>53</v>
      </c>
      <c r="E54" s="72">
        <v>20</v>
      </c>
      <c r="F54" s="70" t="s">
        <v>52</v>
      </c>
      <c r="G54" s="73">
        <v>42256</v>
      </c>
      <c r="H54" s="58">
        <f t="shared" ref="H54:H61" si="70">G54+1</f>
        <v>42257</v>
      </c>
      <c r="I54" s="130">
        <f t="shared" ref="I54:I61" si="71">G54+8</f>
        <v>42264</v>
      </c>
      <c r="J54" s="130"/>
      <c r="K54" s="130">
        <f t="shared" ref="K54:K61" si="72">G54+10</f>
        <v>42266</v>
      </c>
      <c r="L54" s="130"/>
      <c r="M54" s="138">
        <f t="shared" ref="M54:M61" si="73">G54+14</f>
        <v>42270</v>
      </c>
      <c r="N54" s="139"/>
      <c r="O54" s="138">
        <f t="shared" ref="O54:O61" si="74">M54+4</f>
        <v>42274</v>
      </c>
      <c r="P54" s="139"/>
    </row>
    <row r="55" s="2" customFormat="1" ht="21" hidden="1" spans="1:16">
      <c r="A55" s="17" t="s">
        <v>120</v>
      </c>
      <c r="B55" s="18"/>
      <c r="C55" s="54">
        <f t="shared" si="69"/>
        <v>10</v>
      </c>
      <c r="D55" s="55" t="s">
        <v>53</v>
      </c>
      <c r="E55" s="54">
        <v>11</v>
      </c>
      <c r="F55" s="70" t="s">
        <v>52</v>
      </c>
      <c r="G55" s="73">
        <f t="shared" ref="G55:G61" si="75">G54+7</f>
        <v>42263</v>
      </c>
      <c r="H55" s="58">
        <f t="shared" si="70"/>
        <v>42264</v>
      </c>
      <c r="I55" s="130">
        <f t="shared" si="71"/>
        <v>42271</v>
      </c>
      <c r="J55" s="130"/>
      <c r="K55" s="130">
        <f t="shared" si="72"/>
        <v>42273</v>
      </c>
      <c r="L55" s="130"/>
      <c r="M55" s="138">
        <f t="shared" si="73"/>
        <v>42277</v>
      </c>
      <c r="N55" s="139"/>
      <c r="O55" s="138">
        <f t="shared" si="74"/>
        <v>42281</v>
      </c>
      <c r="P55" s="139"/>
    </row>
    <row r="56" s="2" customFormat="1" ht="21" hidden="1" spans="1:16">
      <c r="A56" s="17" t="s">
        <v>121</v>
      </c>
      <c r="B56" s="18"/>
      <c r="C56" s="72">
        <f t="shared" si="69"/>
        <v>15</v>
      </c>
      <c r="D56" s="55" t="s">
        <v>53</v>
      </c>
      <c r="E56" s="72">
        <v>16</v>
      </c>
      <c r="F56" s="70" t="s">
        <v>52</v>
      </c>
      <c r="G56" s="73">
        <v>42305</v>
      </c>
      <c r="H56" s="58">
        <f t="shared" si="70"/>
        <v>42306</v>
      </c>
      <c r="I56" s="130">
        <f t="shared" si="71"/>
        <v>42313</v>
      </c>
      <c r="J56" s="130"/>
      <c r="K56" s="130">
        <f t="shared" si="72"/>
        <v>42315</v>
      </c>
      <c r="L56" s="130"/>
      <c r="M56" s="138">
        <f t="shared" si="73"/>
        <v>42319</v>
      </c>
      <c r="N56" s="139"/>
      <c r="O56" s="138">
        <f t="shared" si="74"/>
        <v>42323</v>
      </c>
      <c r="P56" s="139"/>
    </row>
    <row r="57" s="2" customFormat="1" ht="21" hidden="1" spans="1:16">
      <c r="A57" s="17" t="s">
        <v>122</v>
      </c>
      <c r="B57" s="18"/>
      <c r="C57" s="72">
        <f t="shared" si="69"/>
        <v>16</v>
      </c>
      <c r="D57" s="55" t="s">
        <v>53</v>
      </c>
      <c r="E57" s="72">
        <v>17</v>
      </c>
      <c r="F57" s="70" t="s">
        <v>52</v>
      </c>
      <c r="G57" s="73">
        <f t="shared" si="75"/>
        <v>42312</v>
      </c>
      <c r="H57" s="58">
        <f t="shared" si="70"/>
        <v>42313</v>
      </c>
      <c r="I57" s="130">
        <f t="shared" si="71"/>
        <v>42320</v>
      </c>
      <c r="J57" s="130"/>
      <c r="K57" s="130">
        <f t="shared" si="72"/>
        <v>42322</v>
      </c>
      <c r="L57" s="130"/>
      <c r="M57" s="138">
        <f t="shared" si="73"/>
        <v>42326</v>
      </c>
      <c r="N57" s="139"/>
      <c r="O57" s="138">
        <f t="shared" si="74"/>
        <v>42330</v>
      </c>
      <c r="P57" s="139"/>
    </row>
    <row r="58" s="2" customFormat="1" ht="21" hidden="1" spans="1:16">
      <c r="A58" s="17" t="s">
        <v>123</v>
      </c>
      <c r="B58" s="18"/>
      <c r="C58" s="74">
        <f t="shared" si="69"/>
        <v>15008</v>
      </c>
      <c r="D58" s="55" t="s">
        <v>53</v>
      </c>
      <c r="E58" s="74">
        <v>15009</v>
      </c>
      <c r="F58" s="70" t="s">
        <v>52</v>
      </c>
      <c r="G58" s="73">
        <f t="shared" si="75"/>
        <v>42319</v>
      </c>
      <c r="H58" s="58">
        <f t="shared" si="70"/>
        <v>42320</v>
      </c>
      <c r="I58" s="130">
        <f t="shared" si="71"/>
        <v>42327</v>
      </c>
      <c r="J58" s="130"/>
      <c r="K58" s="130">
        <f t="shared" si="72"/>
        <v>42329</v>
      </c>
      <c r="L58" s="130"/>
      <c r="M58" s="138">
        <f t="shared" si="73"/>
        <v>42333</v>
      </c>
      <c r="N58" s="139"/>
      <c r="O58" s="138">
        <f t="shared" si="74"/>
        <v>42337</v>
      </c>
      <c r="P58" s="139"/>
    </row>
    <row r="59" s="2" customFormat="1" ht="21" hidden="1" spans="1:16">
      <c r="A59" s="17" t="s">
        <v>119</v>
      </c>
      <c r="B59" s="18"/>
      <c r="C59" s="72">
        <f t="shared" si="69"/>
        <v>21</v>
      </c>
      <c r="D59" s="55" t="s">
        <v>53</v>
      </c>
      <c r="E59" s="72">
        <v>22</v>
      </c>
      <c r="F59" s="70" t="s">
        <v>52</v>
      </c>
      <c r="G59" s="73">
        <f t="shared" si="75"/>
        <v>42326</v>
      </c>
      <c r="H59" s="58">
        <f t="shared" si="70"/>
        <v>42327</v>
      </c>
      <c r="I59" s="130">
        <f t="shared" si="71"/>
        <v>42334</v>
      </c>
      <c r="J59" s="130"/>
      <c r="K59" s="130">
        <f t="shared" si="72"/>
        <v>42336</v>
      </c>
      <c r="L59" s="130"/>
      <c r="M59" s="138">
        <f t="shared" si="73"/>
        <v>42340</v>
      </c>
      <c r="N59" s="139"/>
      <c r="O59" s="138">
        <f t="shared" si="74"/>
        <v>42344</v>
      </c>
      <c r="P59" s="139"/>
    </row>
    <row r="60" s="2" customFormat="1" ht="21" hidden="1" spans="1:16">
      <c r="A60" s="17" t="s">
        <v>120</v>
      </c>
      <c r="B60" s="18"/>
      <c r="C60" s="54">
        <f t="shared" si="69"/>
        <v>12</v>
      </c>
      <c r="D60" s="55" t="s">
        <v>53</v>
      </c>
      <c r="E60" s="54">
        <v>13</v>
      </c>
      <c r="F60" s="70" t="s">
        <v>52</v>
      </c>
      <c r="G60" s="73">
        <f t="shared" si="75"/>
        <v>42333</v>
      </c>
      <c r="H60" s="58">
        <f t="shared" si="70"/>
        <v>42334</v>
      </c>
      <c r="I60" s="130">
        <f t="shared" si="71"/>
        <v>42341</v>
      </c>
      <c r="J60" s="130"/>
      <c r="K60" s="130">
        <f t="shared" si="72"/>
        <v>42343</v>
      </c>
      <c r="L60" s="130"/>
      <c r="M60" s="138">
        <f t="shared" si="73"/>
        <v>42347</v>
      </c>
      <c r="N60" s="139"/>
      <c r="O60" s="138">
        <f t="shared" si="74"/>
        <v>42351</v>
      </c>
      <c r="P60" s="139"/>
    </row>
    <row r="61" s="2" customFormat="1" ht="21" hidden="1" spans="1:16">
      <c r="A61" s="17" t="s">
        <v>121</v>
      </c>
      <c r="B61" s="18"/>
      <c r="C61" s="72">
        <f t="shared" si="69"/>
        <v>16</v>
      </c>
      <c r="D61" s="55" t="s">
        <v>53</v>
      </c>
      <c r="E61" s="72">
        <v>17</v>
      </c>
      <c r="F61" s="70" t="s">
        <v>52</v>
      </c>
      <c r="G61" s="73">
        <f t="shared" si="75"/>
        <v>42340</v>
      </c>
      <c r="H61" s="58">
        <f t="shared" si="70"/>
        <v>42341</v>
      </c>
      <c r="I61" s="130">
        <f t="shared" si="71"/>
        <v>42348</v>
      </c>
      <c r="J61" s="130"/>
      <c r="K61" s="130">
        <f t="shared" si="72"/>
        <v>42350</v>
      </c>
      <c r="L61" s="130"/>
      <c r="M61" s="138">
        <f t="shared" si="73"/>
        <v>42354</v>
      </c>
      <c r="N61" s="139"/>
      <c r="O61" s="138">
        <f t="shared" si="74"/>
        <v>42358</v>
      </c>
      <c r="P61" s="139"/>
    </row>
    <row r="62" ht="17.4" hidden="1" spans="1:16">
      <c r="A62" s="75"/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</row>
    <row r="68" ht="44.25" customHeight="1"/>
  </sheetData>
  <mergeCells count="116">
    <mergeCell ref="A1:O1"/>
    <mergeCell ref="A2:O2"/>
    <mergeCell ref="C3:P3"/>
    <mergeCell ref="A4:B4"/>
    <mergeCell ref="D4:I4"/>
    <mergeCell ref="M6:P6"/>
    <mergeCell ref="A7:B7"/>
    <mergeCell ref="C7:D7"/>
    <mergeCell ref="E7:F7"/>
    <mergeCell ref="G7:H7"/>
    <mergeCell ref="I7:J7"/>
    <mergeCell ref="G8:H8"/>
    <mergeCell ref="I8:J8"/>
    <mergeCell ref="M8:P8"/>
    <mergeCell ref="G9:H9"/>
    <mergeCell ref="I9:J9"/>
    <mergeCell ref="M9:P9"/>
    <mergeCell ref="G10:H10"/>
    <mergeCell ref="I10:J10"/>
    <mergeCell ref="G11:H11"/>
    <mergeCell ref="I11:J11"/>
    <mergeCell ref="G12:H12"/>
    <mergeCell ref="I12:J12"/>
    <mergeCell ref="M12:P12"/>
    <mergeCell ref="G13:H13"/>
    <mergeCell ref="I13:J13"/>
    <mergeCell ref="M13:P13"/>
    <mergeCell ref="G14:H14"/>
    <mergeCell ref="I14:J14"/>
    <mergeCell ref="G15:H15"/>
    <mergeCell ref="I15:J15"/>
    <mergeCell ref="G16:H16"/>
    <mergeCell ref="I16:J16"/>
    <mergeCell ref="M16:P16"/>
    <mergeCell ref="G17:H17"/>
    <mergeCell ref="I17:J17"/>
    <mergeCell ref="G18:H18"/>
    <mergeCell ref="I18:J18"/>
    <mergeCell ref="M19:P19"/>
    <mergeCell ref="M20:P20"/>
    <mergeCell ref="M22:P22"/>
    <mergeCell ref="M25:P25"/>
    <mergeCell ref="M31:P31"/>
    <mergeCell ref="M32:P32"/>
    <mergeCell ref="M35:P35"/>
    <mergeCell ref="A45:I45"/>
    <mergeCell ref="J45:L45"/>
    <mergeCell ref="M45:P45"/>
    <mergeCell ref="J46:K46"/>
    <mergeCell ref="M46:N46"/>
    <mergeCell ref="O46:P46"/>
    <mergeCell ref="J47:K47"/>
    <mergeCell ref="M47:N47"/>
    <mergeCell ref="O47:P47"/>
    <mergeCell ref="J48:K48"/>
    <mergeCell ref="M48:N48"/>
    <mergeCell ref="O48:P48"/>
    <mergeCell ref="J49:K49"/>
    <mergeCell ref="M49:N49"/>
    <mergeCell ref="O49:P49"/>
    <mergeCell ref="J50:K50"/>
    <mergeCell ref="M50:N50"/>
    <mergeCell ref="O50:P50"/>
    <mergeCell ref="J51:K51"/>
    <mergeCell ref="M51:N51"/>
    <mergeCell ref="O51:P51"/>
    <mergeCell ref="A52:I52"/>
    <mergeCell ref="J52:L52"/>
    <mergeCell ref="M52:P52"/>
    <mergeCell ref="I53:J53"/>
    <mergeCell ref="K53:L53"/>
    <mergeCell ref="M53:N53"/>
    <mergeCell ref="O53:P53"/>
    <mergeCell ref="A54:B54"/>
    <mergeCell ref="I54:J54"/>
    <mergeCell ref="K54:L54"/>
    <mergeCell ref="M54:N54"/>
    <mergeCell ref="O54:P54"/>
    <mergeCell ref="A55:B55"/>
    <mergeCell ref="I55:J55"/>
    <mergeCell ref="K55:L55"/>
    <mergeCell ref="M55:N55"/>
    <mergeCell ref="O55:P55"/>
    <mergeCell ref="A56:B56"/>
    <mergeCell ref="I56:J56"/>
    <mergeCell ref="K56:L56"/>
    <mergeCell ref="M56:N56"/>
    <mergeCell ref="O56:P56"/>
    <mergeCell ref="A57:B57"/>
    <mergeCell ref="I57:J57"/>
    <mergeCell ref="K57:L57"/>
    <mergeCell ref="M57:N57"/>
    <mergeCell ref="O57:P57"/>
    <mergeCell ref="A58:B58"/>
    <mergeCell ref="I58:J58"/>
    <mergeCell ref="K58:L58"/>
    <mergeCell ref="M58:N58"/>
    <mergeCell ref="O58:P58"/>
    <mergeCell ref="A59:B59"/>
    <mergeCell ref="I59:J59"/>
    <mergeCell ref="K59:L59"/>
    <mergeCell ref="M59:N59"/>
    <mergeCell ref="O59:P59"/>
    <mergeCell ref="A60:B60"/>
    <mergeCell ref="I60:J60"/>
    <mergeCell ref="K60:L60"/>
    <mergeCell ref="M60:N60"/>
    <mergeCell ref="O60:P60"/>
    <mergeCell ref="A61:B61"/>
    <mergeCell ref="I61:J61"/>
    <mergeCell ref="K61:L61"/>
    <mergeCell ref="M61:N61"/>
    <mergeCell ref="O61:P61"/>
    <mergeCell ref="A62:P62"/>
    <mergeCell ref="A19:I20"/>
    <mergeCell ref="J19:L20"/>
  </mergeCells>
  <pageMargins left="0.393700787401575" right="0" top="0.393700787401575" bottom="0" header="0.393700787401575" footer="0.31496062992126"/>
  <pageSetup paperSize="1" scale="48" orientation="portrait" horizontalDpi="300" verticalDpi="300"/>
  <headerFooter/>
  <drawing r:id="rId1"/>
  <legacyDrawing r:id="rId2"/>
  <oleObjects>
    <mc:AlternateContent xmlns:mc="http://schemas.openxmlformats.org/markup-compatibility/2006">
      <mc:Choice Requires="x14">
        <oleObject shapeId="1025" progId="PBrush" r:id="rId3">
          <objectPr defaultSize="0" r:id="rId4">
            <anchor moveWithCells="1" sizeWithCells="1">
              <from>
                <xdr:col>0</xdr:col>
                <xdr:colOff>68580</xdr:colOff>
                <xdr:row>0</xdr:row>
                <xdr:rowOff>274320</xdr:rowOff>
              </from>
              <to>
                <xdr:col>1</xdr:col>
                <xdr:colOff>731520</xdr:colOff>
                <xdr:row>3</xdr:row>
                <xdr:rowOff>160020</xdr:rowOff>
              </to>
            </anchor>
          </objectPr>
        </oleObject>
      </mc:Choice>
      <mc:Fallback>
        <oleObject shapeId="1025" progId="PBrush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张丽霞</cp:lastModifiedBy>
  <dcterms:created xsi:type="dcterms:W3CDTF">2009-11-20T06:11:00Z</dcterms:created>
  <cp:lastPrinted>2016-09-26T03:18:00Z</cp:lastPrinted>
  <dcterms:modified xsi:type="dcterms:W3CDTF">2024-10-17T06:20:30Z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1D591C1FF2FD461BABA703DA25B9B9B4_13</vt:lpwstr>
  </property>
  <property fmtid="{D5CDD505-2E9C-101B-9397-08002B2CF9AE}" pid="3" name="KSOProductBuildVer">
    <vt:lpwstr>2052-12.1.0.15712</vt:lpwstr>
  </property>
</Properties>
</file>